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4 Pivot Tables Expert\OT356-5 Excel Pivot Tables Expert\"/>
    </mc:Choice>
  </mc:AlternateContent>
  <xr:revisionPtr revIDLastSave="0" documentId="13_ncr:1_{C185DE60-56D9-4EDE-8DB8-3A651D4DD9A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Assets" sheetId="2" r:id="rId1"/>
  </sheets>
  <definedNames>
    <definedName name="repayments">Assets!$G$4:$I$8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2" l="1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1" i="2"/>
  <c r="F12" i="2" l="1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1" i="2"/>
</calcChain>
</file>

<file path=xl/sharedStrings.xml><?xml version="1.0" encoding="utf-8"?>
<sst xmlns="http://schemas.openxmlformats.org/spreadsheetml/2006/main" count="356" uniqueCount="185">
  <si>
    <t>Interest Rate</t>
  </si>
  <si>
    <t>Description</t>
  </si>
  <si>
    <t>Cost</t>
  </si>
  <si>
    <t>Tools</t>
  </si>
  <si>
    <t>Tool #4</t>
  </si>
  <si>
    <t>Buildings</t>
  </si>
  <si>
    <t>Tool #2</t>
  </si>
  <si>
    <t>Vehicles</t>
  </si>
  <si>
    <t>Equipment</t>
  </si>
  <si>
    <t>Equipment #23</t>
  </si>
  <si>
    <t>Equipment #33</t>
  </si>
  <si>
    <t>Equipment #26</t>
  </si>
  <si>
    <t>Computers</t>
  </si>
  <si>
    <t>Equipment #10</t>
  </si>
  <si>
    <t>Equipment #34</t>
  </si>
  <si>
    <t>Equipment #4</t>
  </si>
  <si>
    <t>Car #6</t>
  </si>
  <si>
    <t>Equipment #40</t>
  </si>
  <si>
    <t>Equipment #5</t>
  </si>
  <si>
    <t>Computer #8</t>
  </si>
  <si>
    <t>Tool #5</t>
  </si>
  <si>
    <t>Tool #8</t>
  </si>
  <si>
    <t>Equipment #22</t>
  </si>
  <si>
    <t>Tool #27</t>
  </si>
  <si>
    <t>Computer #38</t>
  </si>
  <si>
    <t>Tool #11</t>
  </si>
  <si>
    <t>Computer #13</t>
  </si>
  <si>
    <t>Equipment #38</t>
  </si>
  <si>
    <t>Equipment #43</t>
  </si>
  <si>
    <t>Tool #23</t>
  </si>
  <si>
    <t>Computer #33</t>
  </si>
  <si>
    <t>Equipment #15</t>
  </si>
  <si>
    <t>Equipment #42</t>
  </si>
  <si>
    <t>Equipment #49</t>
  </si>
  <si>
    <t>Equipment #2</t>
  </si>
  <si>
    <t>Equipment #24</t>
  </si>
  <si>
    <t>Computer #6</t>
  </si>
  <si>
    <t>Computer #27</t>
  </si>
  <si>
    <t>Computer #7</t>
  </si>
  <si>
    <t>Computer #21</t>
  </si>
  <si>
    <t>Tool #26</t>
  </si>
  <si>
    <t>Computer #10</t>
  </si>
  <si>
    <t>Tool #18</t>
  </si>
  <si>
    <t>Computer #5</t>
  </si>
  <si>
    <t>Computer #1</t>
  </si>
  <si>
    <t>Tool #1</t>
  </si>
  <si>
    <t>Computer #44</t>
  </si>
  <si>
    <t>Computer #32</t>
  </si>
  <si>
    <t>Computer #35</t>
  </si>
  <si>
    <t>Computer #28</t>
  </si>
  <si>
    <t>Building #1</t>
  </si>
  <si>
    <t>Tool #16</t>
  </si>
  <si>
    <t>Computer #23</t>
  </si>
  <si>
    <t>Computer #24</t>
  </si>
  <si>
    <t>Computer #16</t>
  </si>
  <si>
    <t>Equipment #14</t>
  </si>
  <si>
    <t>Tool #31</t>
  </si>
  <si>
    <t>Computer #14</t>
  </si>
  <si>
    <t>Equipment #19</t>
  </si>
  <si>
    <t>Computer #2</t>
  </si>
  <si>
    <t>Computer #34</t>
  </si>
  <si>
    <t>Computer #12</t>
  </si>
  <si>
    <t>Equipment #44</t>
  </si>
  <si>
    <t>Computer #20</t>
  </si>
  <si>
    <t>Computer #30</t>
  </si>
  <si>
    <t>Equipment #37</t>
  </si>
  <si>
    <t>Computer #41</t>
  </si>
  <si>
    <t>Computer #18</t>
  </si>
  <si>
    <t>Computer #43</t>
  </si>
  <si>
    <t>Tool #21</t>
  </si>
  <si>
    <t>Computer #40</t>
  </si>
  <si>
    <t>Computer #22</t>
  </si>
  <si>
    <t>Computer #4</t>
  </si>
  <si>
    <t>Computer #15</t>
  </si>
  <si>
    <t>Tool #19</t>
  </si>
  <si>
    <t>Tool #13</t>
  </si>
  <si>
    <t>Computer #19</t>
  </si>
  <si>
    <t>Equipment #47</t>
  </si>
  <si>
    <t>Computer #26</t>
  </si>
  <si>
    <t>Computer #29</t>
  </si>
  <si>
    <t>Equipment #21</t>
  </si>
  <si>
    <t>Tool #33</t>
  </si>
  <si>
    <t>Computer #39</t>
  </si>
  <si>
    <t>Tool #20</t>
  </si>
  <si>
    <t>Equipment #50</t>
  </si>
  <si>
    <t>Computer #25</t>
  </si>
  <si>
    <t>Equipment #29</t>
  </si>
  <si>
    <t>Equipment #48</t>
  </si>
  <si>
    <t>Computer #45</t>
  </si>
  <si>
    <t>Computer #42</t>
  </si>
  <si>
    <t>Computer #11</t>
  </si>
  <si>
    <t>Computer #3</t>
  </si>
  <si>
    <t>Tool #6</t>
  </si>
  <si>
    <t>Equipment #41</t>
  </si>
  <si>
    <t>Car #15</t>
  </si>
  <si>
    <t>Equipment #30</t>
  </si>
  <si>
    <t>Computer #36</t>
  </si>
  <si>
    <t>Tool #22</t>
  </si>
  <si>
    <t>Tool #9</t>
  </si>
  <si>
    <t>Computer #17</t>
  </si>
  <si>
    <t>Computer #9</t>
  </si>
  <si>
    <t>Tool #30</t>
  </si>
  <si>
    <t>Computer #37</t>
  </si>
  <si>
    <t>Tool #7</t>
  </si>
  <si>
    <t>Tool #28</t>
  </si>
  <si>
    <t>Equipment #16</t>
  </si>
  <si>
    <t>Tool #17</t>
  </si>
  <si>
    <t>Computer #31</t>
  </si>
  <si>
    <t>Equipment #32</t>
  </si>
  <si>
    <t>Equipment #9</t>
  </si>
  <si>
    <t>Car #5</t>
  </si>
  <si>
    <t>Equipment #28</t>
  </si>
  <si>
    <t>Equipment #18</t>
  </si>
  <si>
    <t>Equipment #12</t>
  </si>
  <si>
    <t>Equipment #1</t>
  </si>
  <si>
    <t>Equipment #25</t>
  </si>
  <si>
    <t>Equipment #36</t>
  </si>
  <si>
    <t>Equipment #11</t>
  </si>
  <si>
    <t>Tool #15</t>
  </si>
  <si>
    <t>Tool #24</t>
  </si>
  <si>
    <t>Building #12</t>
  </si>
  <si>
    <t>Equipment #7</t>
  </si>
  <si>
    <t>Tool #3</t>
  </si>
  <si>
    <t>Equipment #31</t>
  </si>
  <si>
    <t>Equipment #35</t>
  </si>
  <si>
    <t>Equipment #13</t>
  </si>
  <si>
    <t>Tool #12</t>
  </si>
  <si>
    <t>Tool #14</t>
  </si>
  <si>
    <t>Tool #10</t>
  </si>
  <si>
    <t>Equipment #46</t>
  </si>
  <si>
    <t>Car #19</t>
  </si>
  <si>
    <t>Equipment #8</t>
  </si>
  <si>
    <t>Equipment #20</t>
  </si>
  <si>
    <t>Equipment #3</t>
  </si>
  <si>
    <t>Tool #25</t>
  </si>
  <si>
    <t>Equipment #39</t>
  </si>
  <si>
    <t>Equipment #45</t>
  </si>
  <si>
    <t>Equipment #6</t>
  </si>
  <si>
    <t>Tool #32</t>
  </si>
  <si>
    <t>Equipment #27</t>
  </si>
  <si>
    <t>Equipment #17</t>
  </si>
  <si>
    <t>Tool #34</t>
  </si>
  <si>
    <t>Tool #29</t>
  </si>
  <si>
    <t>Car #7</t>
  </si>
  <si>
    <t>Car #8</t>
  </si>
  <si>
    <t>Car #12</t>
  </si>
  <si>
    <t>Car #4</t>
  </si>
  <si>
    <t>Building #13</t>
  </si>
  <si>
    <t>Building #14</t>
  </si>
  <si>
    <t>Car #21</t>
  </si>
  <si>
    <t>Car #22</t>
  </si>
  <si>
    <t>Car #20</t>
  </si>
  <si>
    <t>Car #16</t>
  </si>
  <si>
    <t>Car #10</t>
  </si>
  <si>
    <t>Car #14</t>
  </si>
  <si>
    <t>Building #7</t>
  </si>
  <si>
    <t>Car #13</t>
  </si>
  <si>
    <t>Car #17</t>
  </si>
  <si>
    <t>Car #11</t>
  </si>
  <si>
    <t>Building #16</t>
  </si>
  <si>
    <t>Building #8</t>
  </si>
  <si>
    <t>Building #3</t>
  </si>
  <si>
    <t>Building #9</t>
  </si>
  <si>
    <t>Building #6</t>
  </si>
  <si>
    <t>Car #18</t>
  </si>
  <si>
    <t>Car #9</t>
  </si>
  <si>
    <t>Car #24</t>
  </si>
  <si>
    <t>Car #2</t>
  </si>
  <si>
    <t>Building #17</t>
  </si>
  <si>
    <t>Car #1</t>
  </si>
  <si>
    <t>Car #3</t>
  </si>
  <si>
    <t>Car #23</t>
  </si>
  <si>
    <t>Building #4</t>
  </si>
  <si>
    <t>Building #5</t>
  </si>
  <si>
    <t>Building #2</t>
  </si>
  <si>
    <t>Building #18</t>
  </si>
  <si>
    <t>Building #10</t>
  </si>
  <si>
    <t>Building #11</t>
  </si>
  <si>
    <t>Building #15</t>
  </si>
  <si>
    <t>Type</t>
  </si>
  <si>
    <t>Purchase Date</t>
  </si>
  <si>
    <t>Age of Asset</t>
  </si>
  <si>
    <t>Term of Loan (years)</t>
  </si>
  <si>
    <t>Asset type</t>
  </si>
  <si>
    <t>Monthly repayment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</si>
</sst>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17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indexed="21"/>
      </top>
      <bottom style="medium">
        <color indexed="2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9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10" fontId="0" fillId="0" borderId="0" xfId="0" applyNumberFormat="1"/>
    <xf numFmtId="164" fontId="3" fillId="0" borderId="0" xfId="1" applyNumberFormat="1" applyFont="1"/>
    <xf numFmtId="3" fontId="0" fillId="0" borderId="0" xfId="1" applyNumberFormat="1" applyFont="1"/>
    <xf numFmtId="1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81"/>
  <sheetViews>
    <sheetView tabSelected="1" workbookViewId="0">
      <selection activeCell="A11" sqref="A11"/>
    </sheetView>
  </sheetViews>
  <sheetFormatPr defaultRowHeight="15" x14ac:dyDescent="0.25"/>
  <cols>
    <col min="1" max="1" width="13.5703125" customWidth="1"/>
    <col min="2" max="2" width="14.28515625" bestFit="1" customWidth="1"/>
    <col min="3" max="3" width="14.28515625" customWidth="1"/>
    <col min="4" max="4" width="12.7109375" bestFit="1" customWidth="1"/>
    <col min="5" max="5" width="12.42578125" bestFit="1" customWidth="1"/>
    <col min="6" max="6" width="18.5703125" customWidth="1"/>
    <col min="7" max="7" width="14.28515625" bestFit="1" customWidth="1"/>
    <col min="8" max="8" width="13.85546875" customWidth="1"/>
    <col min="9" max="9" width="13.42578125" customWidth="1"/>
  </cols>
  <sheetData>
    <row r="2" spans="1:9" ht="15.75" thickBot="1" x14ac:dyDescent="0.3"/>
    <row r="3" spans="1:9" ht="26.25" thickBot="1" x14ac:dyDescent="0.3">
      <c r="G3" s="3" t="s">
        <v>183</v>
      </c>
      <c r="H3" s="3" t="s">
        <v>0</v>
      </c>
      <c r="I3" s="3" t="s">
        <v>182</v>
      </c>
    </row>
    <row r="4" spans="1:9" x14ac:dyDescent="0.25">
      <c r="G4" t="s">
        <v>5</v>
      </c>
      <c r="H4" s="4">
        <v>5.5E-2</v>
      </c>
      <c r="I4">
        <v>25</v>
      </c>
    </row>
    <row r="5" spans="1:9" x14ac:dyDescent="0.25">
      <c r="G5" t="s">
        <v>7</v>
      </c>
      <c r="H5" s="1">
        <v>0.13</v>
      </c>
      <c r="I5">
        <v>4</v>
      </c>
    </row>
    <row r="6" spans="1:9" x14ac:dyDescent="0.25">
      <c r="G6" t="s">
        <v>8</v>
      </c>
      <c r="H6" s="1">
        <v>0.08</v>
      </c>
      <c r="I6">
        <v>8</v>
      </c>
    </row>
    <row r="7" spans="1:9" x14ac:dyDescent="0.25">
      <c r="G7" t="s">
        <v>3</v>
      </c>
      <c r="H7" s="1">
        <v>0.06</v>
      </c>
      <c r="I7">
        <v>5</v>
      </c>
    </row>
    <row r="8" spans="1:9" x14ac:dyDescent="0.25">
      <c r="G8" t="s">
        <v>12</v>
      </c>
      <c r="H8" s="1">
        <v>0.18</v>
      </c>
      <c r="I8">
        <v>3</v>
      </c>
    </row>
    <row r="9" spans="1:9" ht="15.75" thickBot="1" x14ac:dyDescent="0.3"/>
    <row r="10" spans="1:9" ht="15.75" thickBot="1" x14ac:dyDescent="0.3">
      <c r="A10" s="2" t="s">
        <v>179</v>
      </c>
      <c r="B10" s="2" t="s">
        <v>1</v>
      </c>
      <c r="C10" s="2" t="s">
        <v>180</v>
      </c>
      <c r="D10" s="3" t="s">
        <v>2</v>
      </c>
      <c r="E10" s="3" t="s">
        <v>181</v>
      </c>
      <c r="F10" s="3" t="s">
        <v>184</v>
      </c>
    </row>
    <row r="11" spans="1:9" x14ac:dyDescent="0.25">
      <c r="A11" t="s">
        <v>5</v>
      </c>
      <c r="B11" t="s">
        <v>163</v>
      </c>
      <c r="C11" s="7">
        <v>44773</v>
      </c>
      <c r="D11" s="5">
        <v>419417.27</v>
      </c>
      <c r="E11">
        <f ca="1">INT((TODAY()-C11)/365.25)</f>
        <v>0</v>
      </c>
      <c r="F11" s="6">
        <f t="shared" ref="F11:F42" ca="1" si="0">IF(E11&gt;VLOOKUP(A11,repayments,3),0,-PMT(VLOOKUP(A11,repayments,2),VLOOKUP(A11,repayments,3)*12,D11))</f>
        <v>23067.952289333356</v>
      </c>
      <c r="G11" s="7"/>
    </row>
    <row r="12" spans="1:9" x14ac:dyDescent="0.25">
      <c r="A12" t="s">
        <v>3</v>
      </c>
      <c r="B12" t="s">
        <v>128</v>
      </c>
      <c r="C12" s="7">
        <v>44765</v>
      </c>
      <c r="D12" s="5">
        <v>82254.960000000006</v>
      </c>
      <c r="E12">
        <f t="shared" ref="E12:E75" ca="1" si="1">INT((TODAY()-C12)/365.25)</f>
        <v>0</v>
      </c>
      <c r="F12" s="6">
        <f t="shared" ca="1" si="0"/>
        <v>5089.5849983192156</v>
      </c>
      <c r="G12" s="7"/>
    </row>
    <row r="13" spans="1:9" x14ac:dyDescent="0.25">
      <c r="A13" t="s">
        <v>8</v>
      </c>
      <c r="B13" t="s">
        <v>10</v>
      </c>
      <c r="C13" s="7">
        <v>44745</v>
      </c>
      <c r="D13" s="5">
        <v>6509.97</v>
      </c>
      <c r="E13">
        <f t="shared" ca="1" si="1"/>
        <v>0</v>
      </c>
      <c r="F13" s="6">
        <f t="shared" ca="1" si="0"/>
        <v>521.11989764277166</v>
      </c>
      <c r="G13" s="7"/>
    </row>
    <row r="14" spans="1:9" x14ac:dyDescent="0.25">
      <c r="A14" t="s">
        <v>8</v>
      </c>
      <c r="B14" t="s">
        <v>140</v>
      </c>
      <c r="C14" s="7">
        <v>44927</v>
      </c>
      <c r="D14" s="5">
        <v>97060.46</v>
      </c>
      <c r="E14">
        <f t="shared" ca="1" si="1"/>
        <v>0</v>
      </c>
      <c r="F14" s="6">
        <f t="shared" ca="1" si="0"/>
        <v>7769.6420997885298</v>
      </c>
      <c r="G14" s="7"/>
    </row>
    <row r="15" spans="1:9" x14ac:dyDescent="0.25">
      <c r="A15" t="s">
        <v>8</v>
      </c>
      <c r="B15" t="s">
        <v>77</v>
      </c>
      <c r="C15" s="7">
        <v>44927</v>
      </c>
      <c r="D15" s="5">
        <v>36774.379999999997</v>
      </c>
      <c r="E15">
        <f t="shared" ca="1" si="1"/>
        <v>0</v>
      </c>
      <c r="F15" s="6">
        <f t="shared" ca="1" si="0"/>
        <v>2943.7710375741194</v>
      </c>
      <c r="G15" s="7"/>
    </row>
    <row r="16" spans="1:9" x14ac:dyDescent="0.25">
      <c r="A16" t="s">
        <v>3</v>
      </c>
      <c r="B16" t="s">
        <v>42</v>
      </c>
      <c r="C16" s="7">
        <v>44912</v>
      </c>
      <c r="D16" s="5">
        <v>20194.759999999998</v>
      </c>
      <c r="E16">
        <f t="shared" ca="1" si="1"/>
        <v>0</v>
      </c>
      <c r="F16" s="6">
        <f t="shared" ca="1" si="0"/>
        <v>1249.5653458546078</v>
      </c>
      <c r="G16" s="7"/>
    </row>
    <row r="17" spans="1:7" x14ac:dyDescent="0.25">
      <c r="A17" t="s">
        <v>7</v>
      </c>
      <c r="B17" t="s">
        <v>157</v>
      </c>
      <c r="C17" s="7">
        <v>44859</v>
      </c>
      <c r="D17" s="5">
        <v>350795.36</v>
      </c>
      <c r="E17">
        <f t="shared" ca="1" si="1"/>
        <v>0</v>
      </c>
      <c r="F17" s="6">
        <f t="shared" ca="1" si="0"/>
        <v>63306.732533451017</v>
      </c>
      <c r="G17" s="7"/>
    </row>
    <row r="18" spans="1:7" x14ac:dyDescent="0.25">
      <c r="A18" t="s">
        <v>8</v>
      </c>
      <c r="B18" t="s">
        <v>121</v>
      </c>
      <c r="C18" s="7">
        <v>44843</v>
      </c>
      <c r="D18" s="5">
        <v>76190.98</v>
      </c>
      <c r="E18">
        <f t="shared" ca="1" si="1"/>
        <v>0</v>
      </c>
      <c r="F18" s="6">
        <f t="shared" ca="1" si="0"/>
        <v>6099.0504870072309</v>
      </c>
      <c r="G18" s="7"/>
    </row>
    <row r="19" spans="1:7" x14ac:dyDescent="0.25">
      <c r="A19" t="s">
        <v>3</v>
      </c>
      <c r="B19" t="s">
        <v>92</v>
      </c>
      <c r="C19" s="7">
        <v>44838</v>
      </c>
      <c r="D19" s="5">
        <v>44871.24</v>
      </c>
      <c r="E19">
        <f t="shared" ca="1" si="1"/>
        <v>0</v>
      </c>
      <c r="F19" s="6">
        <f t="shared" ca="1" si="0"/>
        <v>2776.4403503446001</v>
      </c>
      <c r="G19" s="7"/>
    </row>
    <row r="20" spans="1:7" x14ac:dyDescent="0.25">
      <c r="A20" t="s">
        <v>8</v>
      </c>
      <c r="B20" t="s">
        <v>13</v>
      </c>
      <c r="C20" s="7">
        <v>44781</v>
      </c>
      <c r="D20" s="5">
        <v>7070.14</v>
      </c>
      <c r="E20">
        <f t="shared" ca="1" si="1"/>
        <v>0</v>
      </c>
      <c r="F20" s="6">
        <f t="shared" ca="1" si="0"/>
        <v>565.96123071535908</v>
      </c>
      <c r="G20" s="7"/>
    </row>
    <row r="21" spans="1:7" x14ac:dyDescent="0.25">
      <c r="A21" t="s">
        <v>12</v>
      </c>
      <c r="B21" t="s">
        <v>76</v>
      </c>
      <c r="C21" s="7">
        <v>44751</v>
      </c>
      <c r="D21" s="5">
        <v>36773.35</v>
      </c>
      <c r="E21">
        <f t="shared" ca="1" si="1"/>
        <v>0</v>
      </c>
      <c r="F21" s="6">
        <f t="shared" ca="1" si="0"/>
        <v>2022.5344638740237</v>
      </c>
      <c r="G21" s="7"/>
    </row>
    <row r="22" spans="1:7" x14ac:dyDescent="0.25">
      <c r="A22" t="s">
        <v>8</v>
      </c>
      <c r="B22" t="s">
        <v>32</v>
      </c>
      <c r="C22" s="7">
        <v>44738</v>
      </c>
      <c r="D22" s="5">
        <v>15775.78</v>
      </c>
      <c r="E22">
        <f t="shared" ca="1" si="1"/>
        <v>0</v>
      </c>
      <c r="F22" s="6">
        <f t="shared" ca="1" si="0"/>
        <v>1262.84343227924</v>
      </c>
      <c r="G22" s="7"/>
    </row>
    <row r="23" spans="1:7" x14ac:dyDescent="0.25">
      <c r="A23" t="s">
        <v>12</v>
      </c>
      <c r="B23" t="s">
        <v>57</v>
      </c>
      <c r="C23" s="7">
        <v>44733</v>
      </c>
      <c r="D23" s="5">
        <v>27553.42</v>
      </c>
      <c r="E23">
        <f t="shared" ca="1" si="1"/>
        <v>0</v>
      </c>
      <c r="F23" s="6">
        <f t="shared" ca="1" si="0"/>
        <v>1515.4382602508556</v>
      </c>
      <c r="G23" s="7"/>
    </row>
    <row r="24" spans="1:7" x14ac:dyDescent="0.25">
      <c r="A24" t="s">
        <v>3</v>
      </c>
      <c r="B24" t="s">
        <v>75</v>
      </c>
      <c r="C24" s="7">
        <v>44707</v>
      </c>
      <c r="D24" s="5">
        <v>35603.35</v>
      </c>
      <c r="E24">
        <f t="shared" ca="1" si="1"/>
        <v>0</v>
      </c>
      <c r="F24" s="6">
        <f t="shared" ca="1" si="0"/>
        <v>2202.9829696581023</v>
      </c>
      <c r="G24" s="7"/>
    </row>
    <row r="25" spans="1:7" x14ac:dyDescent="0.25">
      <c r="A25" t="s">
        <v>12</v>
      </c>
      <c r="B25" t="s">
        <v>73</v>
      </c>
      <c r="C25" s="7">
        <v>44651</v>
      </c>
      <c r="D25" s="5">
        <v>33623.56</v>
      </c>
      <c r="E25">
        <f t="shared" ca="1" si="1"/>
        <v>0</v>
      </c>
      <c r="F25" s="6">
        <f t="shared" ca="1" si="0"/>
        <v>1849.2959955548265</v>
      </c>
      <c r="G25" s="7"/>
    </row>
    <row r="26" spans="1:7" x14ac:dyDescent="0.25">
      <c r="A26" t="s">
        <v>8</v>
      </c>
      <c r="B26" t="s">
        <v>109</v>
      </c>
      <c r="C26" s="7">
        <v>44536</v>
      </c>
      <c r="D26" s="5">
        <v>57017.25</v>
      </c>
      <c r="E26">
        <f t="shared" ca="1" si="1"/>
        <v>1</v>
      </c>
      <c r="F26" s="6">
        <f t="shared" ca="1" si="0"/>
        <v>4564.2028279504084</v>
      </c>
      <c r="G26" s="7"/>
    </row>
    <row r="27" spans="1:7" x14ac:dyDescent="0.25">
      <c r="A27" t="s">
        <v>8</v>
      </c>
      <c r="B27" t="s">
        <v>136</v>
      </c>
      <c r="C27" s="7">
        <v>44519</v>
      </c>
      <c r="D27" s="5">
        <v>91793.96</v>
      </c>
      <c r="E27">
        <f t="shared" ca="1" si="1"/>
        <v>1</v>
      </c>
      <c r="F27" s="6">
        <f t="shared" ca="1" si="0"/>
        <v>7348.0613642497092</v>
      </c>
      <c r="G27" s="7"/>
    </row>
    <row r="28" spans="1:7" x14ac:dyDescent="0.25">
      <c r="A28" t="s">
        <v>5</v>
      </c>
      <c r="B28" t="s">
        <v>161</v>
      </c>
      <c r="C28" s="7">
        <v>44378</v>
      </c>
      <c r="D28" s="5">
        <v>365584.99</v>
      </c>
      <c r="E28">
        <f t="shared" ca="1" si="1"/>
        <v>1</v>
      </c>
      <c r="F28" s="6">
        <f t="shared" ca="1" si="0"/>
        <v>20107.176576244492</v>
      </c>
      <c r="G28" s="7"/>
    </row>
    <row r="29" spans="1:7" x14ac:dyDescent="0.25">
      <c r="A29" t="s">
        <v>12</v>
      </c>
      <c r="B29" t="s">
        <v>43</v>
      </c>
      <c r="C29" s="7">
        <v>44358</v>
      </c>
      <c r="D29" s="5">
        <v>20601.05</v>
      </c>
      <c r="E29">
        <f t="shared" ca="1" si="1"/>
        <v>1</v>
      </c>
      <c r="F29" s="6">
        <f t="shared" ca="1" si="0"/>
        <v>1133.0578698158301</v>
      </c>
      <c r="G29" s="7"/>
    </row>
    <row r="30" spans="1:7" x14ac:dyDescent="0.25">
      <c r="A30" t="s">
        <v>12</v>
      </c>
      <c r="B30" t="s">
        <v>63</v>
      </c>
      <c r="C30" s="7">
        <v>44352</v>
      </c>
      <c r="D30" s="5">
        <v>29779.68</v>
      </c>
      <c r="E30">
        <f t="shared" ca="1" si="1"/>
        <v>1</v>
      </c>
      <c r="F30" s="6">
        <f t="shared" ca="1" si="0"/>
        <v>1637.8825731987972</v>
      </c>
      <c r="G30" s="7"/>
    </row>
    <row r="31" spans="1:7" x14ac:dyDescent="0.25">
      <c r="A31" t="s">
        <v>8</v>
      </c>
      <c r="B31" t="s">
        <v>95</v>
      </c>
      <c r="C31" s="7">
        <v>44348</v>
      </c>
      <c r="D31" s="5">
        <v>45384.39</v>
      </c>
      <c r="E31">
        <f t="shared" ca="1" si="1"/>
        <v>1</v>
      </c>
      <c r="F31" s="6">
        <f t="shared" ca="1" si="0"/>
        <v>3632.9981046578755</v>
      </c>
      <c r="G31" s="7"/>
    </row>
    <row r="32" spans="1:7" x14ac:dyDescent="0.25">
      <c r="A32" t="s">
        <v>12</v>
      </c>
      <c r="B32" t="s">
        <v>67</v>
      </c>
      <c r="C32" s="7">
        <v>44337</v>
      </c>
      <c r="D32" s="5">
        <v>31640.03</v>
      </c>
      <c r="E32">
        <f t="shared" ca="1" si="1"/>
        <v>1</v>
      </c>
      <c r="F32" s="6">
        <f t="shared" ca="1" si="0"/>
        <v>1740.2018340186039</v>
      </c>
      <c r="G32" s="7"/>
    </row>
    <row r="33" spans="1:7" x14ac:dyDescent="0.25">
      <c r="A33" t="s">
        <v>5</v>
      </c>
      <c r="B33" t="s">
        <v>172</v>
      </c>
      <c r="C33" s="7">
        <v>44332</v>
      </c>
      <c r="D33" s="5">
        <v>621465.76</v>
      </c>
      <c r="E33">
        <f t="shared" ca="1" si="1"/>
        <v>1</v>
      </c>
      <c r="F33" s="6">
        <f t="shared" ca="1" si="0"/>
        <v>34180.620414448582</v>
      </c>
      <c r="G33" s="7"/>
    </row>
    <row r="34" spans="1:7" x14ac:dyDescent="0.25">
      <c r="A34" t="s">
        <v>5</v>
      </c>
      <c r="B34" t="s">
        <v>148</v>
      </c>
      <c r="C34" s="7">
        <v>44307</v>
      </c>
      <c r="D34" s="5">
        <v>184073.60000000001</v>
      </c>
      <c r="E34">
        <f t="shared" ca="1" si="1"/>
        <v>1</v>
      </c>
      <c r="F34" s="6">
        <f t="shared" ca="1" si="0"/>
        <v>10124.049070573161</v>
      </c>
      <c r="G34" s="7"/>
    </row>
    <row r="35" spans="1:7" x14ac:dyDescent="0.25">
      <c r="A35" t="s">
        <v>7</v>
      </c>
      <c r="B35" t="s">
        <v>156</v>
      </c>
      <c r="C35" s="7">
        <v>44294</v>
      </c>
      <c r="D35" s="5">
        <v>347067.63</v>
      </c>
      <c r="E35">
        <f t="shared" ca="1" si="1"/>
        <v>1</v>
      </c>
      <c r="F35" s="6">
        <f t="shared" ca="1" si="0"/>
        <v>62634.002979482801</v>
      </c>
      <c r="G35" s="7"/>
    </row>
    <row r="36" spans="1:7" x14ac:dyDescent="0.25">
      <c r="A36" t="s">
        <v>12</v>
      </c>
      <c r="B36" t="s">
        <v>70</v>
      </c>
      <c r="C36" s="7">
        <v>44219</v>
      </c>
      <c r="D36" s="5">
        <v>32723.599999999999</v>
      </c>
      <c r="E36">
        <f t="shared" ca="1" si="1"/>
        <v>1</v>
      </c>
      <c r="F36" s="6">
        <f t="shared" ca="1" si="0"/>
        <v>1799.7981903206537</v>
      </c>
      <c r="G36" s="7"/>
    </row>
    <row r="37" spans="1:7" x14ac:dyDescent="0.25">
      <c r="A37" t="s">
        <v>12</v>
      </c>
      <c r="B37" t="s">
        <v>52</v>
      </c>
      <c r="C37" s="7">
        <v>44213</v>
      </c>
      <c r="D37" s="5">
        <v>25839.79</v>
      </c>
      <c r="E37">
        <f t="shared" ca="1" si="1"/>
        <v>1</v>
      </c>
      <c r="F37" s="6">
        <f t="shared" ca="1" si="0"/>
        <v>1421.1886002843735</v>
      </c>
      <c r="G37" s="7"/>
    </row>
    <row r="38" spans="1:7" x14ac:dyDescent="0.25">
      <c r="A38" t="s">
        <v>7</v>
      </c>
      <c r="B38" t="s">
        <v>145</v>
      </c>
      <c r="C38" s="7">
        <v>44197</v>
      </c>
      <c r="D38" s="5">
        <v>156883.53</v>
      </c>
      <c r="E38">
        <f t="shared" ca="1" si="1"/>
        <v>2</v>
      </c>
      <c r="F38" s="6">
        <f t="shared" ca="1" si="0"/>
        <v>28312.186548344427</v>
      </c>
      <c r="G38" s="7"/>
    </row>
    <row r="39" spans="1:7" x14ac:dyDescent="0.25">
      <c r="A39" t="s">
        <v>8</v>
      </c>
      <c r="B39" t="s">
        <v>135</v>
      </c>
      <c r="C39" s="7">
        <v>44182</v>
      </c>
      <c r="D39" s="5">
        <v>90886.05</v>
      </c>
      <c r="E39">
        <f t="shared" ca="1" si="1"/>
        <v>2</v>
      </c>
      <c r="F39" s="6">
        <f t="shared" ca="1" si="0"/>
        <v>7275.3836151558044</v>
      </c>
      <c r="G39" s="7"/>
    </row>
    <row r="40" spans="1:7" x14ac:dyDescent="0.25">
      <c r="A40" t="s">
        <v>8</v>
      </c>
      <c r="B40" t="s">
        <v>84</v>
      </c>
      <c r="C40" s="7">
        <v>44168</v>
      </c>
      <c r="D40" s="5">
        <v>39863.08</v>
      </c>
      <c r="E40">
        <f t="shared" ca="1" si="1"/>
        <v>2</v>
      </c>
      <c r="F40" s="6">
        <f t="shared" ca="1" si="0"/>
        <v>3191.0199539054129</v>
      </c>
      <c r="G40" s="7"/>
    </row>
    <row r="41" spans="1:7" x14ac:dyDescent="0.25">
      <c r="A41" t="s">
        <v>8</v>
      </c>
      <c r="B41" t="s">
        <v>28</v>
      </c>
      <c r="C41" s="7">
        <v>44166</v>
      </c>
      <c r="D41" s="5">
        <v>13440.04</v>
      </c>
      <c r="E41">
        <f t="shared" ca="1" si="1"/>
        <v>2</v>
      </c>
      <c r="F41" s="6">
        <f t="shared" ca="1" si="0"/>
        <v>1075.8685937285052</v>
      </c>
      <c r="G41" s="7"/>
    </row>
    <row r="42" spans="1:7" x14ac:dyDescent="0.25">
      <c r="A42" t="s">
        <v>12</v>
      </c>
      <c r="B42" t="s">
        <v>66</v>
      </c>
      <c r="C42" s="7">
        <v>44144</v>
      </c>
      <c r="D42" s="5">
        <v>30981.79</v>
      </c>
      <c r="E42">
        <f t="shared" ca="1" si="1"/>
        <v>2</v>
      </c>
      <c r="F42" s="6">
        <f t="shared" ca="1" si="0"/>
        <v>1703.9986301902763</v>
      </c>
      <c r="G42" s="7"/>
    </row>
    <row r="43" spans="1:7" x14ac:dyDescent="0.25">
      <c r="A43" t="s">
        <v>12</v>
      </c>
      <c r="B43" t="s">
        <v>26</v>
      </c>
      <c r="C43" s="7">
        <v>44133</v>
      </c>
      <c r="D43" s="5">
        <v>12750.12</v>
      </c>
      <c r="E43">
        <f t="shared" ca="1" si="1"/>
        <v>2</v>
      </c>
      <c r="F43" s="6">
        <f t="shared" ref="F43:F74" ca="1" si="2">IF(E43&gt;VLOOKUP(A43,repayments,3),0,-PMT(VLOOKUP(A43,repayments,2),VLOOKUP(A43,repayments,3)*12,D43))</f>
        <v>701.25667415477437</v>
      </c>
      <c r="G43" s="7"/>
    </row>
    <row r="44" spans="1:7" x14ac:dyDescent="0.25">
      <c r="A44" t="s">
        <v>12</v>
      </c>
      <c r="B44" t="s">
        <v>64</v>
      </c>
      <c r="C44" s="7">
        <v>44119</v>
      </c>
      <c r="D44" s="5">
        <v>30132.06</v>
      </c>
      <c r="E44">
        <f t="shared" ca="1" si="1"/>
        <v>2</v>
      </c>
      <c r="F44" s="6">
        <f t="shared" ca="1" si="2"/>
        <v>1657.2634752482418</v>
      </c>
      <c r="G44" s="7"/>
    </row>
    <row r="45" spans="1:7" x14ac:dyDescent="0.25">
      <c r="A45" t="s">
        <v>7</v>
      </c>
      <c r="B45" t="s">
        <v>170</v>
      </c>
      <c r="C45" s="7">
        <v>44107</v>
      </c>
      <c r="D45" s="5">
        <v>486492.53</v>
      </c>
      <c r="E45">
        <f t="shared" ca="1" si="1"/>
        <v>2</v>
      </c>
      <c r="F45" s="6">
        <f t="shared" ca="1" si="2"/>
        <v>87795.495573920634</v>
      </c>
      <c r="G45" s="7"/>
    </row>
    <row r="46" spans="1:7" x14ac:dyDescent="0.25">
      <c r="A46" t="s">
        <v>7</v>
      </c>
      <c r="B46" t="s">
        <v>143</v>
      </c>
      <c r="C46" s="7">
        <v>44104</v>
      </c>
      <c r="D46" s="5">
        <v>115202.41</v>
      </c>
      <c r="E46">
        <f t="shared" ca="1" si="1"/>
        <v>2</v>
      </c>
      <c r="F46" s="6">
        <f t="shared" ca="1" si="2"/>
        <v>20790.150009620891</v>
      </c>
      <c r="G46" s="7"/>
    </row>
    <row r="47" spans="1:7" x14ac:dyDescent="0.25">
      <c r="A47" t="s">
        <v>12</v>
      </c>
      <c r="B47" t="s">
        <v>38</v>
      </c>
      <c r="C47" s="7">
        <v>44091</v>
      </c>
      <c r="D47" s="5">
        <v>19154.650000000001</v>
      </c>
      <c r="E47">
        <f t="shared" ca="1" si="1"/>
        <v>2</v>
      </c>
      <c r="F47" s="6">
        <f t="shared" ca="1" si="2"/>
        <v>1053.5058614035593</v>
      </c>
      <c r="G47" s="7"/>
    </row>
    <row r="48" spans="1:7" x14ac:dyDescent="0.25">
      <c r="A48" t="s">
        <v>3</v>
      </c>
      <c r="B48" t="s">
        <v>122</v>
      </c>
      <c r="C48" s="7">
        <v>44064</v>
      </c>
      <c r="D48" s="5">
        <v>78809.16</v>
      </c>
      <c r="E48">
        <f t="shared" ca="1" si="1"/>
        <v>2</v>
      </c>
      <c r="F48" s="6">
        <f t="shared" ca="1" si="2"/>
        <v>4876.373637117309</v>
      </c>
      <c r="G48" s="7"/>
    </row>
    <row r="49" spans="1:7" x14ac:dyDescent="0.25">
      <c r="A49" t="s">
        <v>8</v>
      </c>
      <c r="B49" t="s">
        <v>80</v>
      </c>
      <c r="C49" s="7">
        <v>44027</v>
      </c>
      <c r="D49" s="5">
        <v>37966.36</v>
      </c>
      <c r="E49">
        <f t="shared" ca="1" si="1"/>
        <v>2</v>
      </c>
      <c r="F49" s="6">
        <f t="shared" ca="1" si="2"/>
        <v>3039.1884504949517</v>
      </c>
      <c r="G49" s="7"/>
    </row>
    <row r="50" spans="1:7" x14ac:dyDescent="0.25">
      <c r="A50" t="s">
        <v>5</v>
      </c>
      <c r="B50" t="s">
        <v>174</v>
      </c>
      <c r="C50" s="7">
        <v>44015</v>
      </c>
      <c r="D50" s="5">
        <v>657421.04</v>
      </c>
      <c r="E50">
        <f t="shared" ca="1" si="1"/>
        <v>2</v>
      </c>
      <c r="F50" s="6">
        <f t="shared" ca="1" si="2"/>
        <v>36158.161023564709</v>
      </c>
      <c r="G50" s="7"/>
    </row>
    <row r="51" spans="1:7" x14ac:dyDescent="0.25">
      <c r="A51" t="s">
        <v>5</v>
      </c>
      <c r="B51" t="s">
        <v>175</v>
      </c>
      <c r="C51" s="7">
        <v>43981</v>
      </c>
      <c r="D51" s="5">
        <v>760660.43</v>
      </c>
      <c r="E51">
        <f t="shared" ca="1" si="1"/>
        <v>2</v>
      </c>
      <c r="F51" s="6">
        <f t="shared" ca="1" si="2"/>
        <v>41836.328074005622</v>
      </c>
      <c r="G51" s="7"/>
    </row>
    <row r="52" spans="1:7" x14ac:dyDescent="0.25">
      <c r="A52" t="s">
        <v>12</v>
      </c>
      <c r="B52" t="s">
        <v>91</v>
      </c>
      <c r="C52" s="7">
        <v>43974</v>
      </c>
      <c r="D52" s="5">
        <v>44620.58</v>
      </c>
      <c r="E52">
        <f t="shared" ca="1" si="1"/>
        <v>2</v>
      </c>
      <c r="F52" s="6">
        <f t="shared" ca="1" si="2"/>
        <v>2454.132159513561</v>
      </c>
      <c r="G52" s="7"/>
    </row>
    <row r="53" spans="1:7" x14ac:dyDescent="0.25">
      <c r="A53" t="s">
        <v>3</v>
      </c>
      <c r="B53" t="s">
        <v>29</v>
      </c>
      <c r="C53" s="7">
        <v>43937</v>
      </c>
      <c r="D53" s="5">
        <v>13652.92</v>
      </c>
      <c r="E53">
        <f t="shared" ca="1" si="1"/>
        <v>2</v>
      </c>
      <c r="F53" s="6">
        <f t="shared" ca="1" si="2"/>
        <v>844.78427580844209</v>
      </c>
      <c r="G53" s="7"/>
    </row>
    <row r="54" spans="1:7" x14ac:dyDescent="0.25">
      <c r="A54" t="s">
        <v>7</v>
      </c>
      <c r="B54" t="s">
        <v>153</v>
      </c>
      <c r="C54" s="7">
        <v>43886</v>
      </c>
      <c r="D54" s="5">
        <v>275462.99</v>
      </c>
      <c r="E54">
        <f t="shared" ca="1" si="1"/>
        <v>2</v>
      </c>
      <c r="F54" s="6">
        <f t="shared" ca="1" si="2"/>
        <v>49711.78019798977</v>
      </c>
      <c r="G54" s="7"/>
    </row>
    <row r="55" spans="1:7" x14ac:dyDescent="0.25">
      <c r="A55" t="s">
        <v>3</v>
      </c>
      <c r="B55" t="s">
        <v>106</v>
      </c>
      <c r="C55" s="7">
        <v>43881</v>
      </c>
      <c r="D55" s="5">
        <v>53821.74</v>
      </c>
      <c r="E55">
        <f t="shared" ca="1" si="1"/>
        <v>2</v>
      </c>
      <c r="F55" s="6">
        <f t="shared" ca="1" si="2"/>
        <v>3330.2589957789442</v>
      </c>
      <c r="G55" s="7"/>
    </row>
    <row r="56" spans="1:7" x14ac:dyDescent="0.25">
      <c r="A56" t="s">
        <v>8</v>
      </c>
      <c r="B56" t="s">
        <v>114</v>
      </c>
      <c r="C56" s="7">
        <v>43819</v>
      </c>
      <c r="D56" s="5">
        <v>68828.84</v>
      </c>
      <c r="E56">
        <f t="shared" ca="1" si="1"/>
        <v>3</v>
      </c>
      <c r="F56" s="6">
        <f t="shared" ca="1" si="2"/>
        <v>5509.7147998640094</v>
      </c>
      <c r="G56" s="7"/>
    </row>
    <row r="57" spans="1:7" x14ac:dyDescent="0.25">
      <c r="A57" t="s">
        <v>12</v>
      </c>
      <c r="B57" t="s">
        <v>82</v>
      </c>
      <c r="C57" s="7">
        <v>43770</v>
      </c>
      <c r="D57" s="5">
        <v>39073.620000000003</v>
      </c>
      <c r="E57">
        <f t="shared" ca="1" si="1"/>
        <v>3</v>
      </c>
      <c r="F57" s="6">
        <f t="shared" ca="1" si="2"/>
        <v>2149.0493272524081</v>
      </c>
      <c r="G57" s="7"/>
    </row>
    <row r="58" spans="1:7" x14ac:dyDescent="0.25">
      <c r="A58" t="s">
        <v>3</v>
      </c>
      <c r="B58" t="s">
        <v>126</v>
      </c>
      <c r="C58" s="7">
        <v>43763</v>
      </c>
      <c r="D58" s="5">
        <v>81620.149999999994</v>
      </c>
      <c r="E58">
        <f t="shared" ca="1" si="1"/>
        <v>3</v>
      </c>
      <c r="F58" s="6">
        <f t="shared" ca="1" si="2"/>
        <v>5050.3056715432604</v>
      </c>
      <c r="G58" s="7"/>
    </row>
    <row r="59" spans="1:7" x14ac:dyDescent="0.25">
      <c r="A59" t="s">
        <v>12</v>
      </c>
      <c r="B59" t="s">
        <v>85</v>
      </c>
      <c r="C59" s="7">
        <v>43751</v>
      </c>
      <c r="D59" s="5">
        <v>40440.46</v>
      </c>
      <c r="E59">
        <f t="shared" ca="1" si="1"/>
        <v>3</v>
      </c>
      <c r="F59" s="6">
        <f t="shared" ca="1" si="2"/>
        <v>2224.2255352019579</v>
      </c>
      <c r="G59" s="7"/>
    </row>
    <row r="60" spans="1:7" x14ac:dyDescent="0.25">
      <c r="A60" t="s">
        <v>12</v>
      </c>
      <c r="B60" t="s">
        <v>96</v>
      </c>
      <c r="C60" s="7">
        <v>43728</v>
      </c>
      <c r="D60" s="5">
        <v>45938.53</v>
      </c>
      <c r="E60">
        <f t="shared" ca="1" si="1"/>
        <v>3</v>
      </c>
      <c r="F60" s="6">
        <f t="shared" ca="1" si="2"/>
        <v>2526.6194171787656</v>
      </c>
      <c r="G60" s="7"/>
    </row>
    <row r="61" spans="1:7" x14ac:dyDescent="0.25">
      <c r="A61" t="s">
        <v>3</v>
      </c>
      <c r="B61" t="s">
        <v>138</v>
      </c>
      <c r="C61" s="7">
        <v>43713</v>
      </c>
      <c r="D61" s="5">
        <v>95398.22</v>
      </c>
      <c r="E61">
        <f t="shared" ca="1" si="1"/>
        <v>3</v>
      </c>
      <c r="F61" s="6">
        <f t="shared" ca="1" si="2"/>
        <v>5902.8336938995053</v>
      </c>
      <c r="G61" s="7"/>
    </row>
    <row r="62" spans="1:7" x14ac:dyDescent="0.25">
      <c r="A62" t="s">
        <v>12</v>
      </c>
      <c r="B62" t="s">
        <v>100</v>
      </c>
      <c r="C62" s="7">
        <v>43674</v>
      </c>
      <c r="D62" s="5">
        <v>47719.21</v>
      </c>
      <c r="E62">
        <f t="shared" ca="1" si="1"/>
        <v>3</v>
      </c>
      <c r="F62" s="6">
        <f t="shared" ca="1" si="2"/>
        <v>2624.5568275352116</v>
      </c>
      <c r="G62" s="7"/>
    </row>
    <row r="63" spans="1:7" x14ac:dyDescent="0.25">
      <c r="A63" t="s">
        <v>12</v>
      </c>
      <c r="B63" t="s">
        <v>90</v>
      </c>
      <c r="C63" s="7">
        <v>43672</v>
      </c>
      <c r="D63" s="5">
        <v>44002.59</v>
      </c>
      <c r="E63">
        <f t="shared" ca="1" si="1"/>
        <v>3</v>
      </c>
      <c r="F63" s="6">
        <f t="shared" ca="1" si="2"/>
        <v>2420.1427059193265</v>
      </c>
      <c r="G63" s="7"/>
    </row>
    <row r="64" spans="1:7" x14ac:dyDescent="0.25">
      <c r="A64" t="s">
        <v>8</v>
      </c>
      <c r="B64" t="s">
        <v>93</v>
      </c>
      <c r="C64" s="7">
        <v>43651</v>
      </c>
      <c r="D64" s="5">
        <v>45096.04</v>
      </c>
      <c r="E64">
        <f t="shared" ca="1" si="1"/>
        <v>3</v>
      </c>
      <c r="F64" s="6">
        <f t="shared" ca="1" si="2"/>
        <v>3609.9158289353618</v>
      </c>
      <c r="G64" s="7"/>
    </row>
    <row r="65" spans="1:7" x14ac:dyDescent="0.25">
      <c r="A65" t="s">
        <v>8</v>
      </c>
      <c r="B65" t="s">
        <v>65</v>
      </c>
      <c r="C65" s="7">
        <v>43601</v>
      </c>
      <c r="D65" s="5">
        <v>30755.45</v>
      </c>
      <c r="E65">
        <f t="shared" ca="1" si="1"/>
        <v>3</v>
      </c>
      <c r="F65" s="6">
        <f t="shared" ca="1" si="2"/>
        <v>2461.9586504941472</v>
      </c>
      <c r="G65" s="7"/>
    </row>
    <row r="66" spans="1:7" x14ac:dyDescent="0.25">
      <c r="A66" t="s">
        <v>7</v>
      </c>
      <c r="B66" t="s">
        <v>146</v>
      </c>
      <c r="C66" s="7">
        <v>43598</v>
      </c>
      <c r="D66" s="5">
        <v>160969.44</v>
      </c>
      <c r="E66">
        <f t="shared" ca="1" si="1"/>
        <v>3</v>
      </c>
      <c r="F66" s="6">
        <f t="shared" ca="1" si="2"/>
        <v>29049.555513332311</v>
      </c>
      <c r="G66" s="7"/>
    </row>
    <row r="67" spans="1:7" x14ac:dyDescent="0.25">
      <c r="A67" t="s">
        <v>8</v>
      </c>
      <c r="B67" t="s">
        <v>112</v>
      </c>
      <c r="C67" s="7">
        <v>43565</v>
      </c>
      <c r="D67" s="5">
        <v>65978.61</v>
      </c>
      <c r="E67">
        <f t="shared" ca="1" si="1"/>
        <v>3</v>
      </c>
      <c r="F67" s="6">
        <f t="shared" ca="1" si="2"/>
        <v>5281.5552897804992</v>
      </c>
      <c r="G67" s="7"/>
    </row>
    <row r="68" spans="1:7" x14ac:dyDescent="0.25">
      <c r="A68" t="s">
        <v>8</v>
      </c>
      <c r="B68" t="s">
        <v>34</v>
      </c>
      <c r="C68" s="7">
        <v>43564</v>
      </c>
      <c r="D68" s="5">
        <v>16754.68</v>
      </c>
      <c r="E68">
        <f t="shared" ca="1" si="1"/>
        <v>3</v>
      </c>
      <c r="F68" s="6">
        <f t="shared" ca="1" si="2"/>
        <v>1341.2038959683985</v>
      </c>
      <c r="G68" s="7"/>
    </row>
    <row r="69" spans="1:7" x14ac:dyDescent="0.25">
      <c r="A69" t="s">
        <v>3</v>
      </c>
      <c r="B69" t="s">
        <v>40</v>
      </c>
      <c r="C69" s="7">
        <v>43550</v>
      </c>
      <c r="D69" s="5">
        <v>19465.36</v>
      </c>
      <c r="E69">
        <f t="shared" ca="1" si="1"/>
        <v>3</v>
      </c>
      <c r="F69" s="6">
        <f t="shared" ca="1" si="2"/>
        <v>1204.4331945803988</v>
      </c>
      <c r="G69" s="7"/>
    </row>
    <row r="70" spans="1:7" x14ac:dyDescent="0.25">
      <c r="A70" t="s">
        <v>12</v>
      </c>
      <c r="B70" t="s">
        <v>48</v>
      </c>
      <c r="C70" s="7">
        <v>43542</v>
      </c>
      <c r="D70" s="5">
        <v>22835.65</v>
      </c>
      <c r="E70">
        <f t="shared" ca="1" si="1"/>
        <v>3</v>
      </c>
      <c r="F70" s="6">
        <f t="shared" ca="1" si="2"/>
        <v>1255.9608828122773</v>
      </c>
      <c r="G70" s="7"/>
    </row>
    <row r="71" spans="1:7" x14ac:dyDescent="0.25">
      <c r="A71" t="s">
        <v>7</v>
      </c>
      <c r="B71" t="s">
        <v>154</v>
      </c>
      <c r="C71" s="7">
        <v>43518</v>
      </c>
      <c r="D71" s="5">
        <v>299383.09999999998</v>
      </c>
      <c r="E71">
        <f t="shared" ca="1" si="1"/>
        <v>3</v>
      </c>
      <c r="F71" s="6">
        <f t="shared" ca="1" si="2"/>
        <v>54028.553390031775</v>
      </c>
      <c r="G71" s="7"/>
    </row>
    <row r="72" spans="1:7" x14ac:dyDescent="0.25">
      <c r="A72" t="s">
        <v>7</v>
      </c>
      <c r="B72" t="s">
        <v>94</v>
      </c>
      <c r="C72" s="7">
        <v>43509</v>
      </c>
      <c r="D72" s="5">
        <v>45279.88</v>
      </c>
      <c r="E72">
        <f t="shared" ca="1" si="1"/>
        <v>3</v>
      </c>
      <c r="F72" s="6">
        <f t="shared" ca="1" si="2"/>
        <v>8171.4913569744995</v>
      </c>
      <c r="G72" s="7"/>
    </row>
    <row r="73" spans="1:7" x14ac:dyDescent="0.25">
      <c r="A73" t="s">
        <v>12</v>
      </c>
      <c r="B73" t="s">
        <v>102</v>
      </c>
      <c r="C73" s="7">
        <v>43488</v>
      </c>
      <c r="D73" s="5">
        <v>49647.22</v>
      </c>
      <c r="E73">
        <f t="shared" ca="1" si="1"/>
        <v>3</v>
      </c>
      <c r="F73" s="6">
        <f t="shared" ca="1" si="2"/>
        <v>2730.5973887485293</v>
      </c>
      <c r="G73" s="7"/>
    </row>
    <row r="74" spans="1:7" x14ac:dyDescent="0.25">
      <c r="A74" t="s">
        <v>7</v>
      </c>
      <c r="B74" t="s">
        <v>158</v>
      </c>
      <c r="C74" s="7">
        <v>43472</v>
      </c>
      <c r="D74" s="5">
        <v>358789.31</v>
      </c>
      <c r="E74">
        <f t="shared" ca="1" si="1"/>
        <v>4</v>
      </c>
      <c r="F74" s="6">
        <f t="shared" ca="1" si="2"/>
        <v>0</v>
      </c>
      <c r="G74" s="7"/>
    </row>
    <row r="75" spans="1:7" x14ac:dyDescent="0.25">
      <c r="A75" t="s">
        <v>8</v>
      </c>
      <c r="B75" t="s">
        <v>125</v>
      </c>
      <c r="C75" s="7">
        <v>43409</v>
      </c>
      <c r="D75" s="5">
        <v>80974</v>
      </c>
      <c r="E75">
        <f t="shared" ca="1" si="1"/>
        <v>4</v>
      </c>
      <c r="F75" s="6">
        <f t="shared" ref="F75:F106" ca="1" si="3">IF(E75&gt;VLOOKUP(A75,repayments,3),0,-PMT(VLOOKUP(A75,repayments,2),VLOOKUP(A75,repayments,3)*12,D75))</f>
        <v>6481.9288862661115</v>
      </c>
      <c r="G75" s="7"/>
    </row>
    <row r="76" spans="1:7" x14ac:dyDescent="0.25">
      <c r="A76" t="s">
        <v>8</v>
      </c>
      <c r="B76" t="s">
        <v>116</v>
      </c>
      <c r="C76" s="7">
        <v>43397</v>
      </c>
      <c r="D76" s="5">
        <v>70446.98</v>
      </c>
      <c r="E76">
        <f t="shared" ref="E76:E139" ca="1" si="4">INT((TODAY()-C76)/365.25)</f>
        <v>4</v>
      </c>
      <c r="F76" s="6">
        <f t="shared" ca="1" si="3"/>
        <v>5639.2461112481906</v>
      </c>
      <c r="G76" s="7"/>
    </row>
    <row r="77" spans="1:7" x14ac:dyDescent="0.25">
      <c r="A77" t="s">
        <v>8</v>
      </c>
      <c r="B77" t="s">
        <v>115</v>
      </c>
      <c r="C77" s="7">
        <v>43384</v>
      </c>
      <c r="D77" s="5">
        <v>69758.320000000007</v>
      </c>
      <c r="E77">
        <f t="shared" ca="1" si="4"/>
        <v>4</v>
      </c>
      <c r="F77" s="6">
        <f t="shared" ca="1" si="3"/>
        <v>5584.1192168522612</v>
      </c>
      <c r="G77" s="7"/>
    </row>
    <row r="78" spans="1:7" x14ac:dyDescent="0.25">
      <c r="A78" t="s">
        <v>3</v>
      </c>
      <c r="B78" t="s">
        <v>98</v>
      </c>
      <c r="C78" s="7">
        <v>43315</v>
      </c>
      <c r="D78" s="5">
        <v>47141.95</v>
      </c>
      <c r="E78">
        <f t="shared" ca="1" si="4"/>
        <v>4</v>
      </c>
      <c r="F78" s="6">
        <f t="shared" ca="1" si="3"/>
        <v>2916.9421699495629</v>
      </c>
      <c r="G78" s="7"/>
    </row>
    <row r="79" spans="1:7" x14ac:dyDescent="0.25">
      <c r="A79" t="s">
        <v>3</v>
      </c>
      <c r="B79" t="s">
        <v>45</v>
      </c>
      <c r="C79" s="7">
        <v>43307</v>
      </c>
      <c r="D79" s="5">
        <v>21293.02</v>
      </c>
      <c r="E79">
        <f t="shared" ca="1" si="4"/>
        <v>4</v>
      </c>
      <c r="F79" s="6">
        <f t="shared" ca="1" si="3"/>
        <v>1317.5209757674309</v>
      </c>
      <c r="G79" s="7"/>
    </row>
    <row r="80" spans="1:7" x14ac:dyDescent="0.25">
      <c r="A80" t="s">
        <v>8</v>
      </c>
      <c r="B80" t="s">
        <v>17</v>
      </c>
      <c r="C80" s="7">
        <v>43255</v>
      </c>
      <c r="D80" s="5">
        <v>9344.24</v>
      </c>
      <c r="E80">
        <f t="shared" ca="1" si="4"/>
        <v>4</v>
      </c>
      <c r="F80" s="6">
        <f t="shared" ca="1" si="3"/>
        <v>748.00181757358223</v>
      </c>
      <c r="G80" s="7"/>
    </row>
    <row r="81" spans="1:7" x14ac:dyDescent="0.25">
      <c r="A81" t="s">
        <v>8</v>
      </c>
      <c r="B81" t="s">
        <v>86</v>
      </c>
      <c r="C81" s="7">
        <v>43231</v>
      </c>
      <c r="D81" s="5">
        <v>41181.370000000003</v>
      </c>
      <c r="E81">
        <f t="shared" ca="1" si="4"/>
        <v>4</v>
      </c>
      <c r="F81" s="6">
        <f t="shared" ca="1" si="3"/>
        <v>3296.5484202214616</v>
      </c>
      <c r="G81" s="7"/>
    </row>
    <row r="82" spans="1:7" x14ac:dyDescent="0.25">
      <c r="A82" t="s">
        <v>3</v>
      </c>
      <c r="B82" t="s">
        <v>51</v>
      </c>
      <c r="C82" s="7">
        <v>43200</v>
      </c>
      <c r="D82" s="5">
        <v>24424.3</v>
      </c>
      <c r="E82">
        <f t="shared" ca="1" si="4"/>
        <v>4</v>
      </c>
      <c r="F82" s="6">
        <f t="shared" ca="1" si="3"/>
        <v>1511.2711850379355</v>
      </c>
      <c r="G82" s="7"/>
    </row>
    <row r="83" spans="1:7" x14ac:dyDescent="0.25">
      <c r="A83" t="s">
        <v>12</v>
      </c>
      <c r="B83" t="s">
        <v>79</v>
      </c>
      <c r="C83" s="7">
        <v>43177</v>
      </c>
      <c r="D83" s="5">
        <v>37528.07</v>
      </c>
      <c r="E83">
        <f t="shared" ca="1" si="4"/>
        <v>4</v>
      </c>
      <c r="F83" s="6">
        <f t="shared" ca="1" si="3"/>
        <v>2064.0440682634799</v>
      </c>
      <c r="G83" s="7"/>
    </row>
    <row r="84" spans="1:7" x14ac:dyDescent="0.25">
      <c r="A84" t="s">
        <v>8</v>
      </c>
      <c r="B84" t="s">
        <v>22</v>
      </c>
      <c r="C84" s="7">
        <v>43177</v>
      </c>
      <c r="D84" s="5">
        <v>12281.52</v>
      </c>
      <c r="E84">
        <f t="shared" ca="1" si="4"/>
        <v>4</v>
      </c>
      <c r="F84" s="6">
        <f t="shared" ca="1" si="3"/>
        <v>983.12963735587925</v>
      </c>
      <c r="G84" s="7"/>
    </row>
    <row r="85" spans="1:7" x14ac:dyDescent="0.25">
      <c r="A85" t="s">
        <v>3</v>
      </c>
      <c r="B85" t="s">
        <v>23</v>
      </c>
      <c r="C85" s="7">
        <v>43156</v>
      </c>
      <c r="D85" s="5">
        <v>12524.01</v>
      </c>
      <c r="E85">
        <f t="shared" ca="1" si="4"/>
        <v>4</v>
      </c>
      <c r="F85" s="6">
        <f t="shared" ca="1" si="3"/>
        <v>774.93215503113527</v>
      </c>
      <c r="G85" s="7"/>
    </row>
    <row r="86" spans="1:7" x14ac:dyDescent="0.25">
      <c r="A86" t="s">
        <v>8</v>
      </c>
      <c r="B86" t="s">
        <v>62</v>
      </c>
      <c r="C86" s="7">
        <v>43140</v>
      </c>
      <c r="D86" s="5">
        <v>29618.400000000001</v>
      </c>
      <c r="E86">
        <f t="shared" ca="1" si="4"/>
        <v>4</v>
      </c>
      <c r="F86" s="6">
        <f t="shared" ca="1" si="3"/>
        <v>2370.9383570650357</v>
      </c>
      <c r="G86" s="7"/>
    </row>
    <row r="87" spans="1:7" x14ac:dyDescent="0.25">
      <c r="A87" t="s">
        <v>5</v>
      </c>
      <c r="B87" t="s">
        <v>120</v>
      </c>
      <c r="C87" s="7">
        <v>43137</v>
      </c>
      <c r="D87" s="5">
        <v>75344.289999999994</v>
      </c>
      <c r="E87">
        <f t="shared" ca="1" si="4"/>
        <v>4</v>
      </c>
      <c r="F87" s="6">
        <f t="shared" ca="1" si="3"/>
        <v>4143.936388202842</v>
      </c>
      <c r="G87" s="7"/>
    </row>
    <row r="88" spans="1:7" x14ac:dyDescent="0.25">
      <c r="A88" t="s">
        <v>7</v>
      </c>
      <c r="B88" t="s">
        <v>16</v>
      </c>
      <c r="C88" s="7">
        <v>43105</v>
      </c>
      <c r="D88" s="5">
        <v>8548.6299999999992</v>
      </c>
      <c r="E88">
        <f t="shared" ca="1" si="4"/>
        <v>5</v>
      </c>
      <c r="F88" s="6">
        <f t="shared" ca="1" si="3"/>
        <v>0</v>
      </c>
      <c r="G88" s="7"/>
    </row>
    <row r="89" spans="1:7" x14ac:dyDescent="0.25">
      <c r="A89" t="s">
        <v>8</v>
      </c>
      <c r="B89" t="s">
        <v>58</v>
      </c>
      <c r="C89" s="7">
        <v>43098</v>
      </c>
      <c r="D89" s="5">
        <v>28413.08</v>
      </c>
      <c r="E89">
        <f t="shared" ca="1" si="4"/>
        <v>5</v>
      </c>
      <c r="F89" s="6">
        <f t="shared" ca="1" si="3"/>
        <v>2274.4530837032867</v>
      </c>
      <c r="G89" s="7"/>
    </row>
    <row r="90" spans="1:7" x14ac:dyDescent="0.25">
      <c r="A90" t="s">
        <v>8</v>
      </c>
      <c r="B90" t="s">
        <v>133</v>
      </c>
      <c r="C90" s="7">
        <v>43014</v>
      </c>
      <c r="D90" s="5">
        <v>89084.17</v>
      </c>
      <c r="E90">
        <f t="shared" ca="1" si="4"/>
        <v>5</v>
      </c>
      <c r="F90" s="6">
        <f t="shared" ca="1" si="3"/>
        <v>7131.1440071138995</v>
      </c>
      <c r="G90" s="7"/>
    </row>
    <row r="91" spans="1:7" x14ac:dyDescent="0.25">
      <c r="A91" t="s">
        <v>8</v>
      </c>
      <c r="B91" t="s">
        <v>9</v>
      </c>
      <c r="C91" s="7">
        <v>43012</v>
      </c>
      <c r="D91" s="5">
        <v>6312.1</v>
      </c>
      <c r="E91">
        <f t="shared" ca="1" si="4"/>
        <v>5</v>
      </c>
      <c r="F91" s="6">
        <f t="shared" ca="1" si="3"/>
        <v>505.28050143256263</v>
      </c>
      <c r="G91" s="7"/>
    </row>
    <row r="92" spans="1:7" x14ac:dyDescent="0.25">
      <c r="A92" t="s">
        <v>3</v>
      </c>
      <c r="B92" t="s">
        <v>134</v>
      </c>
      <c r="C92" s="7">
        <v>42994</v>
      </c>
      <c r="D92" s="5">
        <v>90454.3</v>
      </c>
      <c r="E92">
        <f t="shared" ca="1" si="4"/>
        <v>5</v>
      </c>
      <c r="F92" s="6">
        <f t="shared" ca="1" si="3"/>
        <v>5596.9250767791482</v>
      </c>
      <c r="G92" s="7"/>
    </row>
    <row r="93" spans="1:7" x14ac:dyDescent="0.25">
      <c r="A93" t="s">
        <v>12</v>
      </c>
      <c r="B93" t="s">
        <v>59</v>
      </c>
      <c r="C93" s="7">
        <v>42949</v>
      </c>
      <c r="D93" s="5">
        <v>29315.82</v>
      </c>
      <c r="E93">
        <f t="shared" ca="1" si="4"/>
        <v>5</v>
      </c>
      <c r="F93" s="6">
        <f t="shared" ca="1" si="3"/>
        <v>1612.3702705009848</v>
      </c>
      <c r="G93" s="7"/>
    </row>
    <row r="94" spans="1:7" x14ac:dyDescent="0.25">
      <c r="A94" t="s">
        <v>8</v>
      </c>
      <c r="B94" t="s">
        <v>14</v>
      </c>
      <c r="C94" s="7">
        <v>42948</v>
      </c>
      <c r="D94" s="5">
        <v>7619.63</v>
      </c>
      <c r="E94">
        <f t="shared" ca="1" si="4"/>
        <v>5</v>
      </c>
      <c r="F94" s="6">
        <f t="shared" ca="1" si="3"/>
        <v>609.94763503914646</v>
      </c>
      <c r="G94" s="7"/>
    </row>
    <row r="95" spans="1:7" x14ac:dyDescent="0.25">
      <c r="A95" t="s">
        <v>12</v>
      </c>
      <c r="B95" t="s">
        <v>71</v>
      </c>
      <c r="C95" s="7">
        <v>42902</v>
      </c>
      <c r="D95" s="5">
        <v>33118.699999999997</v>
      </c>
      <c r="E95">
        <f t="shared" ca="1" si="4"/>
        <v>5</v>
      </c>
      <c r="F95" s="6">
        <f t="shared" ca="1" si="3"/>
        <v>1821.5286926185577</v>
      </c>
      <c r="G95" s="7"/>
    </row>
    <row r="96" spans="1:7" x14ac:dyDescent="0.25">
      <c r="A96" t="s">
        <v>8</v>
      </c>
      <c r="B96" t="s">
        <v>35</v>
      </c>
      <c r="C96" s="7">
        <v>42870</v>
      </c>
      <c r="D96" s="5">
        <v>17623.990000000002</v>
      </c>
      <c r="E96">
        <f t="shared" ca="1" si="4"/>
        <v>5</v>
      </c>
      <c r="F96" s="6">
        <f t="shared" ca="1" si="3"/>
        <v>1410.7917340413601</v>
      </c>
      <c r="G96" s="7"/>
    </row>
    <row r="97" spans="1:7" x14ac:dyDescent="0.25">
      <c r="A97" t="s">
        <v>12</v>
      </c>
      <c r="B97" t="s">
        <v>99</v>
      </c>
      <c r="C97" s="7">
        <v>42864</v>
      </c>
      <c r="D97" s="5">
        <v>47318.61</v>
      </c>
      <c r="E97">
        <f t="shared" ca="1" si="4"/>
        <v>5</v>
      </c>
      <c r="F97" s="6">
        <f t="shared" ca="1" si="3"/>
        <v>2602.5238252053196</v>
      </c>
      <c r="G97" s="7"/>
    </row>
    <row r="98" spans="1:7" x14ac:dyDescent="0.25">
      <c r="A98" t="s">
        <v>8</v>
      </c>
      <c r="B98" t="s">
        <v>132</v>
      </c>
      <c r="C98" s="7">
        <v>42853</v>
      </c>
      <c r="D98" s="5">
        <v>88800.25</v>
      </c>
      <c r="E98">
        <f t="shared" ca="1" si="4"/>
        <v>5</v>
      </c>
      <c r="F98" s="6">
        <f t="shared" ca="1" si="3"/>
        <v>7108.4163507132198</v>
      </c>
      <c r="G98" s="7"/>
    </row>
    <row r="99" spans="1:7" x14ac:dyDescent="0.25">
      <c r="A99" t="s">
        <v>8</v>
      </c>
      <c r="B99" t="s">
        <v>105</v>
      </c>
      <c r="C99" s="7">
        <v>42850</v>
      </c>
      <c r="D99" s="5">
        <v>51949.24</v>
      </c>
      <c r="E99">
        <f t="shared" ca="1" si="4"/>
        <v>5</v>
      </c>
      <c r="F99" s="6">
        <f t="shared" ca="1" si="3"/>
        <v>4158.5111193169523</v>
      </c>
      <c r="G99" s="7"/>
    </row>
    <row r="100" spans="1:7" x14ac:dyDescent="0.25">
      <c r="A100" t="s">
        <v>12</v>
      </c>
      <c r="B100" t="s">
        <v>61</v>
      </c>
      <c r="C100" s="7">
        <v>42849</v>
      </c>
      <c r="D100" s="5">
        <v>29501.42</v>
      </c>
      <c r="E100">
        <f t="shared" ca="1" si="4"/>
        <v>5</v>
      </c>
      <c r="F100" s="6">
        <f t="shared" ca="1" si="3"/>
        <v>1622.5782715804355</v>
      </c>
      <c r="G100" s="7"/>
    </row>
    <row r="101" spans="1:7" x14ac:dyDescent="0.25">
      <c r="A101" t="s">
        <v>3</v>
      </c>
      <c r="B101" t="s">
        <v>21</v>
      </c>
      <c r="C101" s="7">
        <v>42847</v>
      </c>
      <c r="D101" s="5">
        <v>12222.67</v>
      </c>
      <c r="E101">
        <f t="shared" ca="1" si="4"/>
        <v>5</v>
      </c>
      <c r="F101" s="6">
        <f t="shared" ca="1" si="3"/>
        <v>756.2865251093225</v>
      </c>
      <c r="G101" s="7"/>
    </row>
    <row r="102" spans="1:7" x14ac:dyDescent="0.25">
      <c r="A102" t="s">
        <v>5</v>
      </c>
      <c r="B102" t="s">
        <v>162</v>
      </c>
      <c r="C102" s="7">
        <v>42838</v>
      </c>
      <c r="D102" s="5">
        <v>417744.24</v>
      </c>
      <c r="E102">
        <f t="shared" ca="1" si="4"/>
        <v>5</v>
      </c>
      <c r="F102" s="6">
        <f t="shared" ca="1" si="3"/>
        <v>22975.935629603002</v>
      </c>
      <c r="G102" s="7"/>
    </row>
    <row r="103" spans="1:7" x14ac:dyDescent="0.25">
      <c r="A103" t="s">
        <v>12</v>
      </c>
      <c r="B103" t="s">
        <v>30</v>
      </c>
      <c r="C103" s="7">
        <v>42815</v>
      </c>
      <c r="D103" s="5">
        <v>14521.13</v>
      </c>
      <c r="E103">
        <f t="shared" ca="1" si="4"/>
        <v>5</v>
      </c>
      <c r="F103" s="6">
        <f t="shared" ca="1" si="3"/>
        <v>798.66223445497906</v>
      </c>
      <c r="G103" s="7"/>
    </row>
    <row r="104" spans="1:7" x14ac:dyDescent="0.25">
      <c r="A104" t="s">
        <v>3</v>
      </c>
      <c r="B104" t="s">
        <v>97</v>
      </c>
      <c r="C104" s="7">
        <v>42814</v>
      </c>
      <c r="D104" s="5">
        <v>46494.39</v>
      </c>
      <c r="E104">
        <f t="shared" ca="1" si="4"/>
        <v>5</v>
      </c>
      <c r="F104" s="6">
        <f t="shared" ca="1" si="3"/>
        <v>2876.8739277242721</v>
      </c>
      <c r="G104" s="7"/>
    </row>
    <row r="105" spans="1:7" x14ac:dyDescent="0.25">
      <c r="A105" t="s">
        <v>8</v>
      </c>
      <c r="B105" t="s">
        <v>108</v>
      </c>
      <c r="C105" s="7">
        <v>42797</v>
      </c>
      <c r="D105" s="5">
        <v>55509.54</v>
      </c>
      <c r="E105">
        <f t="shared" ca="1" si="4"/>
        <v>5</v>
      </c>
      <c r="F105" s="6">
        <f t="shared" ca="1" si="3"/>
        <v>4443.5113837694089</v>
      </c>
      <c r="G105" s="7"/>
    </row>
    <row r="106" spans="1:7" x14ac:dyDescent="0.25">
      <c r="A106" t="s">
        <v>12</v>
      </c>
      <c r="B106" t="s">
        <v>53</v>
      </c>
      <c r="C106" s="7">
        <v>42773</v>
      </c>
      <c r="D106" s="5">
        <v>26287.07</v>
      </c>
      <c r="E106">
        <f t="shared" ca="1" si="4"/>
        <v>5</v>
      </c>
      <c r="F106" s="6">
        <f t="shared" ca="1" si="3"/>
        <v>1445.7890028857566</v>
      </c>
      <c r="G106" s="7"/>
    </row>
    <row r="107" spans="1:7" x14ac:dyDescent="0.25">
      <c r="A107" t="s">
        <v>3</v>
      </c>
      <c r="B107" t="s">
        <v>4</v>
      </c>
      <c r="C107" s="7">
        <v>42730</v>
      </c>
      <c r="D107" s="5">
        <v>3997.32</v>
      </c>
      <c r="E107">
        <f t="shared" ca="1" si="4"/>
        <v>6</v>
      </c>
      <c r="F107" s="6">
        <f t="shared" ref="F107:F138" ca="1" si="5">IF(E107&gt;VLOOKUP(A107,repayments,3),0,-PMT(VLOOKUP(A107,repayments,2),VLOOKUP(A107,repayments,3)*12,D107))</f>
        <v>0</v>
      </c>
      <c r="G107" s="7"/>
    </row>
    <row r="108" spans="1:7" x14ac:dyDescent="0.25">
      <c r="A108" t="s">
        <v>3</v>
      </c>
      <c r="B108" t="s">
        <v>141</v>
      </c>
      <c r="C108" s="7">
        <v>42722</v>
      </c>
      <c r="D108" s="5">
        <v>97496.91</v>
      </c>
      <c r="E108">
        <f t="shared" ca="1" si="4"/>
        <v>6</v>
      </c>
      <c r="F108" s="6">
        <f t="shared" ca="1" si="5"/>
        <v>0</v>
      </c>
      <c r="G108" s="7"/>
    </row>
    <row r="109" spans="1:7" x14ac:dyDescent="0.25">
      <c r="A109" t="s">
        <v>5</v>
      </c>
      <c r="B109" t="s">
        <v>168</v>
      </c>
      <c r="C109" s="7">
        <v>42721</v>
      </c>
      <c r="D109" s="5">
        <v>460192.38</v>
      </c>
      <c r="E109">
        <f t="shared" ca="1" si="4"/>
        <v>6</v>
      </c>
      <c r="F109" s="6">
        <f t="shared" ca="1" si="5"/>
        <v>25310.58357648164</v>
      </c>
      <c r="G109" s="7"/>
    </row>
    <row r="110" spans="1:7" x14ac:dyDescent="0.25">
      <c r="A110" t="s">
        <v>3</v>
      </c>
      <c r="B110" t="s">
        <v>81</v>
      </c>
      <c r="C110" s="7">
        <v>42652</v>
      </c>
      <c r="D110" s="5">
        <v>38333.599999999999</v>
      </c>
      <c r="E110">
        <f t="shared" ca="1" si="4"/>
        <v>6</v>
      </c>
      <c r="F110" s="6">
        <f t="shared" ca="1" si="5"/>
        <v>0</v>
      </c>
      <c r="G110" s="7"/>
    </row>
    <row r="111" spans="1:7" x14ac:dyDescent="0.25">
      <c r="A111" t="s">
        <v>7</v>
      </c>
      <c r="B111" t="s">
        <v>164</v>
      </c>
      <c r="C111" s="7">
        <v>42636</v>
      </c>
      <c r="D111" s="5">
        <v>426967.23</v>
      </c>
      <c r="E111">
        <f t="shared" ca="1" si="4"/>
        <v>6</v>
      </c>
      <c r="F111" s="6">
        <f t="shared" ca="1" si="5"/>
        <v>0</v>
      </c>
      <c r="G111" s="7"/>
    </row>
    <row r="112" spans="1:7" x14ac:dyDescent="0.25">
      <c r="A112" t="s">
        <v>12</v>
      </c>
      <c r="B112" t="s">
        <v>49</v>
      </c>
      <c r="C112" s="7">
        <v>42633</v>
      </c>
      <c r="D112" s="5">
        <v>23781.53</v>
      </c>
      <c r="E112">
        <f t="shared" ca="1" si="4"/>
        <v>6</v>
      </c>
      <c r="F112" s="6">
        <f t="shared" ca="1" si="5"/>
        <v>1307.9842883135209</v>
      </c>
      <c r="G112" s="7"/>
    </row>
    <row r="113" spans="1:7" x14ac:dyDescent="0.25">
      <c r="A113" t="s">
        <v>12</v>
      </c>
      <c r="B113" t="s">
        <v>19</v>
      </c>
      <c r="C113" s="7">
        <v>42624</v>
      </c>
      <c r="D113" s="5">
        <v>10910.15</v>
      </c>
      <c r="E113">
        <f t="shared" ca="1" si="4"/>
        <v>6</v>
      </c>
      <c r="F113" s="6">
        <f t="shared" ca="1" si="5"/>
        <v>600.0583134534977</v>
      </c>
      <c r="G113" s="7"/>
    </row>
    <row r="114" spans="1:7" x14ac:dyDescent="0.25">
      <c r="A114" t="s">
        <v>3</v>
      </c>
      <c r="B114" t="s">
        <v>103</v>
      </c>
      <c r="C114" s="7">
        <v>42616</v>
      </c>
      <c r="D114" s="5">
        <v>49946.41</v>
      </c>
      <c r="E114">
        <f t="shared" ca="1" si="4"/>
        <v>6</v>
      </c>
      <c r="F114" s="6">
        <f t="shared" ca="1" si="5"/>
        <v>0</v>
      </c>
      <c r="G114" s="7"/>
    </row>
    <row r="115" spans="1:7" x14ac:dyDescent="0.25">
      <c r="A115" t="s">
        <v>7</v>
      </c>
      <c r="B115" t="s">
        <v>167</v>
      </c>
      <c r="C115" s="7">
        <v>42585</v>
      </c>
      <c r="D115" s="5">
        <v>448821.88</v>
      </c>
      <c r="E115">
        <f t="shared" ca="1" si="4"/>
        <v>6</v>
      </c>
      <c r="F115" s="6">
        <f t="shared" ca="1" si="5"/>
        <v>0</v>
      </c>
      <c r="G115" s="7"/>
    </row>
    <row r="116" spans="1:7" x14ac:dyDescent="0.25">
      <c r="A116" t="s">
        <v>5</v>
      </c>
      <c r="B116" t="s">
        <v>160</v>
      </c>
      <c r="C116" s="7">
        <v>42585</v>
      </c>
      <c r="D116" s="5">
        <v>363731.43</v>
      </c>
      <c r="E116">
        <f t="shared" ca="1" si="4"/>
        <v>6</v>
      </c>
      <c r="F116" s="6">
        <f t="shared" ca="1" si="5"/>
        <v>20005.230765464177</v>
      </c>
      <c r="G116" s="7"/>
    </row>
    <row r="117" spans="1:7" x14ac:dyDescent="0.25">
      <c r="A117" t="s">
        <v>3</v>
      </c>
      <c r="B117" t="s">
        <v>6</v>
      </c>
      <c r="C117" s="7">
        <v>42569</v>
      </c>
      <c r="D117" s="5">
        <v>5875.18</v>
      </c>
      <c r="E117">
        <f t="shared" ca="1" si="4"/>
        <v>6</v>
      </c>
      <c r="F117" s="6">
        <f t="shared" ca="1" si="5"/>
        <v>0</v>
      </c>
      <c r="G117" s="7"/>
    </row>
    <row r="118" spans="1:7" x14ac:dyDescent="0.25">
      <c r="A118" t="s">
        <v>3</v>
      </c>
      <c r="B118" t="s">
        <v>119</v>
      </c>
      <c r="C118" s="7">
        <v>42562</v>
      </c>
      <c r="D118" s="5">
        <v>72853.33</v>
      </c>
      <c r="E118">
        <f t="shared" ca="1" si="4"/>
        <v>6</v>
      </c>
      <c r="F118" s="6">
        <f t="shared" ca="1" si="5"/>
        <v>0</v>
      </c>
      <c r="G118" s="7"/>
    </row>
    <row r="119" spans="1:7" x14ac:dyDescent="0.25">
      <c r="A119" t="s">
        <v>7</v>
      </c>
      <c r="B119" t="s">
        <v>152</v>
      </c>
      <c r="C119" s="7">
        <v>42548</v>
      </c>
      <c r="D119" s="5">
        <v>266870.95</v>
      </c>
      <c r="E119">
        <f t="shared" ca="1" si="4"/>
        <v>6</v>
      </c>
      <c r="F119" s="6">
        <f t="shared" ca="1" si="5"/>
        <v>0</v>
      </c>
      <c r="G119" s="7"/>
    </row>
    <row r="120" spans="1:7" x14ac:dyDescent="0.25">
      <c r="A120" t="s">
        <v>12</v>
      </c>
      <c r="B120" t="s">
        <v>88</v>
      </c>
      <c r="C120" s="7">
        <v>42473</v>
      </c>
      <c r="D120" s="5">
        <v>42629.16</v>
      </c>
      <c r="E120">
        <f t="shared" ca="1" si="4"/>
        <v>6</v>
      </c>
      <c r="F120" s="6">
        <f t="shared" ca="1" si="5"/>
        <v>2344.6040479314502</v>
      </c>
      <c r="G120" s="7"/>
    </row>
    <row r="121" spans="1:7" x14ac:dyDescent="0.25">
      <c r="A121" t="s">
        <v>12</v>
      </c>
      <c r="B121" t="s">
        <v>60</v>
      </c>
      <c r="C121" s="7">
        <v>42468</v>
      </c>
      <c r="D121" s="5">
        <v>29462.78</v>
      </c>
      <c r="E121">
        <f t="shared" ca="1" si="4"/>
        <v>6</v>
      </c>
      <c r="F121" s="6">
        <f t="shared" ca="1" si="5"/>
        <v>1620.4530713557049</v>
      </c>
      <c r="G121" s="7"/>
    </row>
    <row r="122" spans="1:7" x14ac:dyDescent="0.25">
      <c r="A122" t="s">
        <v>8</v>
      </c>
      <c r="B122" t="s">
        <v>33</v>
      </c>
      <c r="C122" s="7">
        <v>42465</v>
      </c>
      <c r="D122" s="5">
        <v>16446.52</v>
      </c>
      <c r="E122">
        <f t="shared" ca="1" si="4"/>
        <v>6</v>
      </c>
      <c r="F122" s="6">
        <f t="shared" ca="1" si="5"/>
        <v>1316.5358394861726</v>
      </c>
      <c r="G122" s="7"/>
    </row>
    <row r="123" spans="1:7" x14ac:dyDescent="0.25">
      <c r="A123" t="s">
        <v>3</v>
      </c>
      <c r="B123" t="s">
        <v>142</v>
      </c>
      <c r="C123" s="7">
        <v>42454</v>
      </c>
      <c r="D123" s="5">
        <v>98730.34</v>
      </c>
      <c r="E123">
        <f t="shared" ca="1" si="4"/>
        <v>6</v>
      </c>
      <c r="F123" s="6">
        <f t="shared" ca="1" si="5"/>
        <v>0</v>
      </c>
      <c r="G123" s="7"/>
    </row>
    <row r="124" spans="1:7" x14ac:dyDescent="0.25">
      <c r="A124" t="s">
        <v>8</v>
      </c>
      <c r="B124" t="s">
        <v>15</v>
      </c>
      <c r="C124" s="7">
        <v>42451</v>
      </c>
      <c r="D124" s="5">
        <v>8346.19</v>
      </c>
      <c r="E124">
        <f t="shared" ca="1" si="4"/>
        <v>6</v>
      </c>
      <c r="F124" s="6">
        <f t="shared" ca="1" si="5"/>
        <v>668.10840580019953</v>
      </c>
      <c r="G124" s="7"/>
    </row>
    <row r="125" spans="1:7" x14ac:dyDescent="0.25">
      <c r="A125" t="s">
        <v>12</v>
      </c>
      <c r="B125" t="s">
        <v>36</v>
      </c>
      <c r="C125" s="7">
        <v>42422</v>
      </c>
      <c r="D125" s="5">
        <v>18369.82</v>
      </c>
      <c r="E125">
        <f t="shared" ca="1" si="4"/>
        <v>6</v>
      </c>
      <c r="F125" s="6">
        <f t="shared" ca="1" si="5"/>
        <v>1010.3402068389832</v>
      </c>
      <c r="G125" s="7"/>
    </row>
    <row r="126" spans="1:7" x14ac:dyDescent="0.25">
      <c r="A126" t="s">
        <v>3</v>
      </c>
      <c r="B126" t="s">
        <v>83</v>
      </c>
      <c r="C126" s="7">
        <v>42421</v>
      </c>
      <c r="D126" s="5">
        <v>39610.46</v>
      </c>
      <c r="E126">
        <f t="shared" ca="1" si="4"/>
        <v>6</v>
      </c>
      <c r="F126" s="6">
        <f t="shared" ca="1" si="5"/>
        <v>0</v>
      </c>
      <c r="G126" s="7"/>
    </row>
    <row r="127" spans="1:7" x14ac:dyDescent="0.25">
      <c r="A127" t="s">
        <v>8</v>
      </c>
      <c r="B127" t="s">
        <v>131</v>
      </c>
      <c r="C127" s="7">
        <v>42390</v>
      </c>
      <c r="D127" s="5">
        <v>87593.43</v>
      </c>
      <c r="E127">
        <f t="shared" ca="1" si="4"/>
        <v>6</v>
      </c>
      <c r="F127" s="6">
        <f t="shared" ca="1" si="5"/>
        <v>7011.8110030889975</v>
      </c>
      <c r="G127" s="7"/>
    </row>
    <row r="128" spans="1:7" x14ac:dyDescent="0.25">
      <c r="A128" t="s">
        <v>3</v>
      </c>
      <c r="B128" t="s">
        <v>104</v>
      </c>
      <c r="C128" s="7">
        <v>42371</v>
      </c>
      <c r="D128" s="5">
        <v>51806.48</v>
      </c>
      <c r="E128">
        <f t="shared" ca="1" si="4"/>
        <v>7</v>
      </c>
      <c r="F128" s="6">
        <f t="shared" ca="1" si="5"/>
        <v>0</v>
      </c>
      <c r="G128" s="7"/>
    </row>
    <row r="129" spans="1:7" x14ac:dyDescent="0.25">
      <c r="A129" t="s">
        <v>5</v>
      </c>
      <c r="B129" t="s">
        <v>178</v>
      </c>
      <c r="C129" s="7">
        <v>42358</v>
      </c>
      <c r="D129" s="5">
        <v>998182.55</v>
      </c>
      <c r="E129">
        <f t="shared" ca="1" si="4"/>
        <v>7</v>
      </c>
      <c r="F129" s="6">
        <f t="shared" ca="1" si="5"/>
        <v>54900.046055435698</v>
      </c>
      <c r="G129" s="7"/>
    </row>
    <row r="130" spans="1:7" x14ac:dyDescent="0.25">
      <c r="A130" t="s">
        <v>12</v>
      </c>
      <c r="B130" t="s">
        <v>68</v>
      </c>
      <c r="C130" s="7">
        <v>42358</v>
      </c>
      <c r="D130" s="5">
        <v>31945.09</v>
      </c>
      <c r="E130">
        <f t="shared" ca="1" si="4"/>
        <v>7</v>
      </c>
      <c r="F130" s="6">
        <f t="shared" ca="1" si="5"/>
        <v>1756.980135792835</v>
      </c>
      <c r="G130" s="7"/>
    </row>
    <row r="131" spans="1:7" x14ac:dyDescent="0.25">
      <c r="A131" t="s">
        <v>7</v>
      </c>
      <c r="B131" t="s">
        <v>151</v>
      </c>
      <c r="C131" s="7">
        <v>42344</v>
      </c>
      <c r="D131" s="5">
        <v>259798.24</v>
      </c>
      <c r="E131">
        <f t="shared" ca="1" si="4"/>
        <v>7</v>
      </c>
      <c r="F131" s="6">
        <f t="shared" ca="1" si="5"/>
        <v>0</v>
      </c>
      <c r="G131" s="7"/>
    </row>
    <row r="132" spans="1:7" x14ac:dyDescent="0.25">
      <c r="A132" t="s">
        <v>8</v>
      </c>
      <c r="B132" t="s">
        <v>31</v>
      </c>
      <c r="C132" s="7">
        <v>42324</v>
      </c>
      <c r="D132" s="5">
        <v>14652.84</v>
      </c>
      <c r="E132">
        <f t="shared" ca="1" si="4"/>
        <v>7</v>
      </c>
      <c r="F132" s="6">
        <f t="shared" ca="1" si="5"/>
        <v>1172.9526374124475</v>
      </c>
      <c r="G132" s="7"/>
    </row>
    <row r="133" spans="1:7" x14ac:dyDescent="0.25">
      <c r="A133" t="s">
        <v>5</v>
      </c>
      <c r="B133" t="s">
        <v>177</v>
      </c>
      <c r="C133" s="7">
        <v>42318</v>
      </c>
      <c r="D133" s="5">
        <v>970763.06</v>
      </c>
      <c r="E133">
        <f t="shared" ca="1" si="4"/>
        <v>7</v>
      </c>
      <c r="F133" s="6">
        <f t="shared" ca="1" si="5"/>
        <v>53391.973945963779</v>
      </c>
      <c r="G133" s="7"/>
    </row>
    <row r="134" spans="1:7" x14ac:dyDescent="0.25">
      <c r="A134" t="s">
        <v>3</v>
      </c>
      <c r="B134" t="s">
        <v>74</v>
      </c>
      <c r="C134" s="7">
        <v>42308</v>
      </c>
      <c r="D134" s="5">
        <v>35413.81</v>
      </c>
      <c r="E134">
        <f t="shared" ca="1" si="4"/>
        <v>7</v>
      </c>
      <c r="F134" s="6">
        <f t="shared" ca="1" si="5"/>
        <v>0</v>
      </c>
      <c r="G134" s="7"/>
    </row>
    <row r="135" spans="1:7" x14ac:dyDescent="0.25">
      <c r="A135" t="s">
        <v>8</v>
      </c>
      <c r="B135" t="s">
        <v>55</v>
      </c>
      <c r="C135" s="7">
        <v>42292</v>
      </c>
      <c r="D135" s="5">
        <v>26663.26</v>
      </c>
      <c r="E135">
        <f t="shared" ca="1" si="4"/>
        <v>7</v>
      </c>
      <c r="F135" s="6">
        <f t="shared" ca="1" si="5"/>
        <v>2134.3808530642395</v>
      </c>
      <c r="G135" s="7"/>
    </row>
    <row r="136" spans="1:7" x14ac:dyDescent="0.25">
      <c r="A136" t="s">
        <v>12</v>
      </c>
      <c r="B136" t="s">
        <v>47</v>
      </c>
      <c r="C136" s="7">
        <v>42247</v>
      </c>
      <c r="D136" s="5">
        <v>22588.67</v>
      </c>
      <c r="E136">
        <f t="shared" ca="1" si="4"/>
        <v>7</v>
      </c>
      <c r="F136" s="6">
        <f t="shared" ca="1" si="5"/>
        <v>1242.3769813758402</v>
      </c>
      <c r="G136" s="7"/>
    </row>
    <row r="137" spans="1:7" x14ac:dyDescent="0.25">
      <c r="A137" t="s">
        <v>7</v>
      </c>
      <c r="B137" t="s">
        <v>169</v>
      </c>
      <c r="C137" s="7">
        <v>42234</v>
      </c>
      <c r="D137" s="5">
        <v>485345.4</v>
      </c>
      <c r="E137">
        <f t="shared" ca="1" si="4"/>
        <v>7</v>
      </c>
      <c r="F137" s="6">
        <f t="shared" ca="1" si="5"/>
        <v>0</v>
      </c>
      <c r="G137" s="7"/>
    </row>
    <row r="138" spans="1:7" x14ac:dyDescent="0.25">
      <c r="A138" t="s">
        <v>3</v>
      </c>
      <c r="B138" t="s">
        <v>20</v>
      </c>
      <c r="C138" s="7">
        <v>42208</v>
      </c>
      <c r="D138" s="5">
        <v>11545.96</v>
      </c>
      <c r="E138">
        <f t="shared" ca="1" si="4"/>
        <v>7</v>
      </c>
      <c r="F138" s="6">
        <f t="shared" ca="1" si="5"/>
        <v>0</v>
      </c>
      <c r="G138" s="7"/>
    </row>
    <row r="139" spans="1:7" x14ac:dyDescent="0.25">
      <c r="A139" t="s">
        <v>12</v>
      </c>
      <c r="B139" t="s">
        <v>54</v>
      </c>
      <c r="C139" s="7">
        <v>42206</v>
      </c>
      <c r="D139" s="5">
        <v>26593.33</v>
      </c>
      <c r="E139">
        <f t="shared" ca="1" si="4"/>
        <v>7</v>
      </c>
      <c r="F139" s="6">
        <f t="shared" ref="F139:F170" ca="1" si="6">IF(E139&gt;VLOOKUP(A139,repayments,3),0,-PMT(VLOOKUP(A139,repayments,2),VLOOKUP(A139,repayments,3)*12,D139))</f>
        <v>1462.6333046669668</v>
      </c>
      <c r="G139" s="7"/>
    </row>
    <row r="140" spans="1:7" x14ac:dyDescent="0.25">
      <c r="A140" t="s">
        <v>12</v>
      </c>
      <c r="B140" t="s">
        <v>78</v>
      </c>
      <c r="C140" s="7">
        <v>42199</v>
      </c>
      <c r="D140" s="5">
        <v>37519.589999999997</v>
      </c>
      <c r="E140">
        <f t="shared" ref="E140:E181" ca="1" si="7">INT((TODAY()-C140)/365.25)</f>
        <v>7</v>
      </c>
      <c r="F140" s="6">
        <f t="shared" ca="1" si="6"/>
        <v>2063.57766821416</v>
      </c>
      <c r="G140" s="7"/>
    </row>
    <row r="141" spans="1:7" x14ac:dyDescent="0.25">
      <c r="A141" t="s">
        <v>12</v>
      </c>
      <c r="B141" t="s">
        <v>44</v>
      </c>
      <c r="C141" s="7">
        <v>42175</v>
      </c>
      <c r="D141" s="5">
        <v>21188.080000000002</v>
      </c>
      <c r="E141">
        <f t="shared" ca="1" si="7"/>
        <v>7</v>
      </c>
      <c r="F141" s="6">
        <f t="shared" ca="1" si="6"/>
        <v>1165.3445232300003</v>
      </c>
      <c r="G141" s="7"/>
    </row>
    <row r="142" spans="1:7" x14ac:dyDescent="0.25">
      <c r="A142" t="s">
        <v>8</v>
      </c>
      <c r="B142" t="s">
        <v>137</v>
      </c>
      <c r="C142" s="7">
        <v>42120</v>
      </c>
      <c r="D142" s="5">
        <v>92779.73</v>
      </c>
      <c r="E142">
        <f t="shared" ca="1" si="7"/>
        <v>7</v>
      </c>
      <c r="F142" s="6">
        <f t="shared" ca="1" si="6"/>
        <v>7426.9717680609883</v>
      </c>
      <c r="G142" s="7"/>
    </row>
    <row r="143" spans="1:7" x14ac:dyDescent="0.25">
      <c r="A143" t="s">
        <v>5</v>
      </c>
      <c r="B143" t="s">
        <v>50</v>
      </c>
      <c r="C143" s="7">
        <v>42111</v>
      </c>
      <c r="D143" s="5">
        <v>23982</v>
      </c>
      <c r="E143">
        <f t="shared" ca="1" si="7"/>
        <v>7</v>
      </c>
      <c r="F143" s="6">
        <f t="shared" ca="1" si="6"/>
        <v>1319.0101394794558</v>
      </c>
      <c r="G143" s="7"/>
    </row>
    <row r="144" spans="1:7" x14ac:dyDescent="0.25">
      <c r="A144" t="s">
        <v>3</v>
      </c>
      <c r="B144" t="s">
        <v>127</v>
      </c>
      <c r="C144" s="7">
        <v>42085</v>
      </c>
      <c r="D144" s="5">
        <v>81714.13</v>
      </c>
      <c r="E144">
        <f t="shared" ca="1" si="7"/>
        <v>7</v>
      </c>
      <c r="F144" s="6">
        <f t="shared" ca="1" si="6"/>
        <v>0</v>
      </c>
      <c r="G144" s="7"/>
    </row>
    <row r="145" spans="1:7" x14ac:dyDescent="0.25">
      <c r="A145" t="s">
        <v>12</v>
      </c>
      <c r="B145" t="s">
        <v>39</v>
      </c>
      <c r="C145" s="7">
        <v>42078</v>
      </c>
      <c r="D145" s="5">
        <v>19361.490000000002</v>
      </c>
      <c r="E145">
        <f t="shared" ca="1" si="7"/>
        <v>7</v>
      </c>
      <c r="F145" s="6">
        <f t="shared" ca="1" si="6"/>
        <v>1064.8820626065419</v>
      </c>
      <c r="G145" s="7"/>
    </row>
    <row r="146" spans="1:7" x14ac:dyDescent="0.25">
      <c r="A146" t="s">
        <v>3</v>
      </c>
      <c r="B146" t="s">
        <v>101</v>
      </c>
      <c r="C146" s="7">
        <v>42031</v>
      </c>
      <c r="D146" s="5">
        <v>49554.79</v>
      </c>
      <c r="E146">
        <f t="shared" ca="1" si="7"/>
        <v>7</v>
      </c>
      <c r="F146" s="6">
        <f t="shared" ca="1" si="6"/>
        <v>0</v>
      </c>
      <c r="G146" s="7"/>
    </row>
    <row r="147" spans="1:7" x14ac:dyDescent="0.25">
      <c r="A147" t="s">
        <v>3</v>
      </c>
      <c r="B147" t="s">
        <v>118</v>
      </c>
      <c r="C147" s="7">
        <v>41971</v>
      </c>
      <c r="D147" s="5">
        <v>72218.77</v>
      </c>
      <c r="E147">
        <f t="shared" ca="1" si="7"/>
        <v>8</v>
      </c>
      <c r="F147" s="6">
        <f t="shared" ca="1" si="6"/>
        <v>0</v>
      </c>
      <c r="G147" s="7"/>
    </row>
    <row r="148" spans="1:7" x14ac:dyDescent="0.25">
      <c r="A148" t="s">
        <v>12</v>
      </c>
      <c r="B148" t="s">
        <v>46</v>
      </c>
      <c r="C148" s="7">
        <v>41970</v>
      </c>
      <c r="D148" s="5">
        <v>21517.3</v>
      </c>
      <c r="E148">
        <f t="shared" ca="1" si="7"/>
        <v>8</v>
      </c>
      <c r="F148" s="6">
        <f t="shared" ca="1" si="6"/>
        <v>1183.4516251447458</v>
      </c>
      <c r="G148" s="7"/>
    </row>
    <row r="149" spans="1:7" x14ac:dyDescent="0.25">
      <c r="A149" t="s">
        <v>7</v>
      </c>
      <c r="B149" t="s">
        <v>171</v>
      </c>
      <c r="C149" s="7">
        <v>41968</v>
      </c>
      <c r="D149" s="5">
        <v>493747.25</v>
      </c>
      <c r="E149">
        <f t="shared" ca="1" si="7"/>
        <v>8</v>
      </c>
      <c r="F149" s="6">
        <f t="shared" ca="1" si="6"/>
        <v>0</v>
      </c>
      <c r="G149" s="7"/>
    </row>
    <row r="150" spans="1:7" x14ac:dyDescent="0.25">
      <c r="A150" t="s">
        <v>8</v>
      </c>
      <c r="B150" t="s">
        <v>117</v>
      </c>
      <c r="C150" s="7">
        <v>41960</v>
      </c>
      <c r="D150" s="5">
        <v>71956.62</v>
      </c>
      <c r="E150">
        <f t="shared" ca="1" si="7"/>
        <v>8</v>
      </c>
      <c r="F150" s="6">
        <f t="shared" ca="1" si="6"/>
        <v>5760.0920509802372</v>
      </c>
      <c r="G150" s="7"/>
    </row>
    <row r="151" spans="1:7" x14ac:dyDescent="0.25">
      <c r="A151" t="s">
        <v>8</v>
      </c>
      <c r="B151" t="s">
        <v>113</v>
      </c>
      <c r="C151" s="7">
        <v>41953</v>
      </c>
      <c r="D151" s="5">
        <v>66739.72</v>
      </c>
      <c r="E151">
        <f t="shared" ca="1" si="7"/>
        <v>8</v>
      </c>
      <c r="F151" s="6">
        <f t="shared" ca="1" si="6"/>
        <v>5342.4817710538209</v>
      </c>
      <c r="G151" s="7"/>
    </row>
    <row r="152" spans="1:7" x14ac:dyDescent="0.25">
      <c r="A152" t="s">
        <v>12</v>
      </c>
      <c r="B152" t="s">
        <v>24</v>
      </c>
      <c r="C152" s="7">
        <v>41933</v>
      </c>
      <c r="D152" s="5">
        <v>12544.45</v>
      </c>
      <c r="E152">
        <f t="shared" ca="1" si="7"/>
        <v>8</v>
      </c>
      <c r="F152" s="6">
        <f t="shared" ca="1" si="6"/>
        <v>689.94482295859643</v>
      </c>
      <c r="G152" s="7"/>
    </row>
    <row r="153" spans="1:7" x14ac:dyDescent="0.25">
      <c r="A153" t="s">
        <v>8</v>
      </c>
      <c r="B153" t="s">
        <v>87</v>
      </c>
      <c r="C153" s="7">
        <v>41921</v>
      </c>
      <c r="D153" s="5">
        <v>42420.9</v>
      </c>
      <c r="E153">
        <f t="shared" ca="1" si="7"/>
        <v>8</v>
      </c>
      <c r="F153" s="6">
        <f t="shared" ca="1" si="6"/>
        <v>3395.772187262653</v>
      </c>
      <c r="G153" s="7"/>
    </row>
    <row r="154" spans="1:7" x14ac:dyDescent="0.25">
      <c r="A154" t="s">
        <v>8</v>
      </c>
      <c r="B154" t="s">
        <v>11</v>
      </c>
      <c r="C154" s="7">
        <v>41864</v>
      </c>
      <c r="D154" s="5">
        <v>6562.33</v>
      </c>
      <c r="E154">
        <f t="shared" ca="1" si="7"/>
        <v>8</v>
      </c>
      <c r="F154" s="6">
        <f t="shared" ca="1" si="6"/>
        <v>525.31128989812396</v>
      </c>
      <c r="G154" s="7"/>
    </row>
    <row r="155" spans="1:7" x14ac:dyDescent="0.25">
      <c r="A155" t="s">
        <v>7</v>
      </c>
      <c r="B155" t="s">
        <v>130</v>
      </c>
      <c r="C155" s="7">
        <v>41848</v>
      </c>
      <c r="D155" s="5">
        <v>84138.2</v>
      </c>
      <c r="E155">
        <f t="shared" ca="1" si="7"/>
        <v>8</v>
      </c>
      <c r="F155" s="6">
        <f t="shared" ca="1" si="6"/>
        <v>0</v>
      </c>
      <c r="G155" s="7"/>
    </row>
    <row r="156" spans="1:7" x14ac:dyDescent="0.25">
      <c r="A156" t="s">
        <v>5</v>
      </c>
      <c r="B156" t="s">
        <v>173</v>
      </c>
      <c r="C156" s="7">
        <v>41823</v>
      </c>
      <c r="D156" s="5">
        <v>626535.80000000005</v>
      </c>
      <c r="E156">
        <f t="shared" ca="1" si="7"/>
        <v>8</v>
      </c>
      <c r="F156" s="6">
        <f t="shared" ca="1" si="6"/>
        <v>34459.472643935966</v>
      </c>
      <c r="G156" s="7"/>
    </row>
    <row r="157" spans="1:7" x14ac:dyDescent="0.25">
      <c r="A157" t="s">
        <v>12</v>
      </c>
      <c r="B157" t="s">
        <v>107</v>
      </c>
      <c r="C157" s="7">
        <v>41812</v>
      </c>
      <c r="D157" s="5">
        <v>53922.16</v>
      </c>
      <c r="E157">
        <f t="shared" ca="1" si="7"/>
        <v>8</v>
      </c>
      <c r="F157" s="6">
        <f t="shared" ca="1" si="6"/>
        <v>2965.7191136116057</v>
      </c>
      <c r="G157" s="7"/>
    </row>
    <row r="158" spans="1:7" x14ac:dyDescent="0.25">
      <c r="A158" t="s">
        <v>8</v>
      </c>
      <c r="B158" t="s">
        <v>124</v>
      </c>
      <c r="C158" s="7">
        <v>41750</v>
      </c>
      <c r="D158" s="5">
        <v>80936.72</v>
      </c>
      <c r="E158">
        <f t="shared" ca="1" si="7"/>
        <v>8</v>
      </c>
      <c r="F158" s="6">
        <f t="shared" ca="1" si="6"/>
        <v>6478.9446405961435</v>
      </c>
      <c r="G158" s="7"/>
    </row>
    <row r="159" spans="1:7" x14ac:dyDescent="0.25">
      <c r="A159" t="s">
        <v>12</v>
      </c>
      <c r="B159" t="s">
        <v>72</v>
      </c>
      <c r="C159" s="7">
        <v>41735</v>
      </c>
      <c r="D159" s="5">
        <v>33513.29</v>
      </c>
      <c r="E159">
        <f t="shared" ca="1" si="7"/>
        <v>8</v>
      </c>
      <c r="F159" s="6">
        <f t="shared" ca="1" si="6"/>
        <v>1843.2311449134954</v>
      </c>
      <c r="G159" s="7"/>
    </row>
    <row r="160" spans="1:7" x14ac:dyDescent="0.25">
      <c r="A160" t="s">
        <v>5</v>
      </c>
      <c r="B160" t="s">
        <v>159</v>
      </c>
      <c r="C160" s="7">
        <v>41675</v>
      </c>
      <c r="D160" s="5">
        <v>362106.59</v>
      </c>
      <c r="E160">
        <f t="shared" ca="1" si="7"/>
        <v>8</v>
      </c>
      <c r="F160" s="6">
        <f t="shared" ca="1" si="6"/>
        <v>19915.864556014101</v>
      </c>
      <c r="G160" s="7"/>
    </row>
    <row r="161" spans="1:7" x14ac:dyDescent="0.25">
      <c r="A161" t="s">
        <v>3</v>
      </c>
      <c r="B161" t="s">
        <v>69</v>
      </c>
      <c r="C161" s="7">
        <v>41672</v>
      </c>
      <c r="D161" s="5">
        <v>32537.26</v>
      </c>
      <c r="E161">
        <f t="shared" ca="1" si="7"/>
        <v>8</v>
      </c>
      <c r="F161" s="6">
        <f t="shared" ca="1" si="6"/>
        <v>0</v>
      </c>
      <c r="G161" s="7"/>
    </row>
    <row r="162" spans="1:7" x14ac:dyDescent="0.25">
      <c r="A162" t="s">
        <v>3</v>
      </c>
      <c r="B162" t="s">
        <v>56</v>
      </c>
      <c r="C162" s="7">
        <v>41671</v>
      </c>
      <c r="D162" s="5">
        <v>27057.17</v>
      </c>
      <c r="E162">
        <f t="shared" ca="1" si="7"/>
        <v>8</v>
      </c>
      <c r="F162" s="6">
        <f t="shared" ca="1" si="6"/>
        <v>0</v>
      </c>
      <c r="G162" s="7"/>
    </row>
    <row r="163" spans="1:7" x14ac:dyDescent="0.25">
      <c r="A163" t="s">
        <v>5</v>
      </c>
      <c r="B163" t="s">
        <v>155</v>
      </c>
      <c r="C163" s="7">
        <v>41670</v>
      </c>
      <c r="D163" s="5">
        <v>308334.43</v>
      </c>
      <c r="E163">
        <f t="shared" ca="1" si="7"/>
        <v>8</v>
      </c>
      <c r="F163" s="6">
        <f t="shared" ca="1" si="6"/>
        <v>16958.395443274891</v>
      </c>
      <c r="G163" s="7"/>
    </row>
    <row r="164" spans="1:7" x14ac:dyDescent="0.25">
      <c r="A164" t="s">
        <v>7</v>
      </c>
      <c r="B164" t="s">
        <v>166</v>
      </c>
      <c r="C164" s="7">
        <v>41662</v>
      </c>
      <c r="D164" s="5">
        <v>445971.7</v>
      </c>
      <c r="E164">
        <f t="shared" ca="1" si="7"/>
        <v>8</v>
      </c>
      <c r="F164" s="6">
        <f t="shared" ca="1" si="6"/>
        <v>0</v>
      </c>
      <c r="G164" s="7"/>
    </row>
    <row r="165" spans="1:7" x14ac:dyDescent="0.25">
      <c r="A165" t="s">
        <v>7</v>
      </c>
      <c r="B165" t="s">
        <v>144</v>
      </c>
      <c r="C165" s="7">
        <v>41648</v>
      </c>
      <c r="D165" s="5">
        <v>140668.93</v>
      </c>
      <c r="E165">
        <f t="shared" ca="1" si="7"/>
        <v>8</v>
      </c>
      <c r="F165" s="6">
        <f t="shared" ca="1" si="6"/>
        <v>0</v>
      </c>
      <c r="G165" s="7"/>
    </row>
    <row r="166" spans="1:7" x14ac:dyDescent="0.25">
      <c r="A166" t="s">
        <v>8</v>
      </c>
      <c r="B166" t="s">
        <v>139</v>
      </c>
      <c r="C166" s="7">
        <v>41638</v>
      </c>
      <c r="D166" s="5">
        <v>96281.99</v>
      </c>
      <c r="E166">
        <f t="shared" ca="1" si="7"/>
        <v>9</v>
      </c>
      <c r="F166" s="6">
        <f t="shared" ca="1" si="6"/>
        <v>0</v>
      </c>
      <c r="G166" s="7"/>
    </row>
    <row r="167" spans="1:7" x14ac:dyDescent="0.25">
      <c r="A167" t="s">
        <v>8</v>
      </c>
      <c r="B167" t="s">
        <v>18</v>
      </c>
      <c r="C167" s="7">
        <v>41603</v>
      </c>
      <c r="D167" s="5">
        <v>10852.99</v>
      </c>
      <c r="E167">
        <f t="shared" ca="1" si="7"/>
        <v>9</v>
      </c>
      <c r="F167" s="6">
        <f t="shared" ca="1" si="6"/>
        <v>0</v>
      </c>
      <c r="G167" s="7"/>
    </row>
    <row r="168" spans="1:7" x14ac:dyDescent="0.25">
      <c r="A168" t="s">
        <v>12</v>
      </c>
      <c r="B168" t="s">
        <v>41</v>
      </c>
      <c r="C168" s="7">
        <v>41569</v>
      </c>
      <c r="D168" s="5">
        <v>19962.04</v>
      </c>
      <c r="E168">
        <f t="shared" ca="1" si="7"/>
        <v>9</v>
      </c>
      <c r="F168" s="6">
        <f t="shared" ca="1" si="6"/>
        <v>1097.9123160993443</v>
      </c>
      <c r="G168" s="7"/>
    </row>
    <row r="169" spans="1:7" x14ac:dyDescent="0.25">
      <c r="A169" t="s">
        <v>12</v>
      </c>
      <c r="B169" t="s">
        <v>37</v>
      </c>
      <c r="C169" s="7">
        <v>41545</v>
      </c>
      <c r="D169" s="5">
        <v>18977.39</v>
      </c>
      <c r="E169">
        <f t="shared" ca="1" si="7"/>
        <v>9</v>
      </c>
      <c r="F169" s="6">
        <f t="shared" ca="1" si="6"/>
        <v>1043.7565603726141</v>
      </c>
      <c r="G169" s="7"/>
    </row>
    <row r="170" spans="1:7" x14ac:dyDescent="0.25">
      <c r="A170" t="s">
        <v>7</v>
      </c>
      <c r="B170" t="s">
        <v>149</v>
      </c>
      <c r="C170" s="7">
        <v>41521</v>
      </c>
      <c r="D170" s="5">
        <v>191849.52</v>
      </c>
      <c r="E170">
        <f t="shared" ca="1" si="7"/>
        <v>9</v>
      </c>
      <c r="F170" s="6">
        <f t="shared" ca="1" si="6"/>
        <v>0</v>
      </c>
      <c r="G170" s="7"/>
    </row>
    <row r="171" spans="1:7" x14ac:dyDescent="0.25">
      <c r="A171" t="s">
        <v>8</v>
      </c>
      <c r="B171" t="s">
        <v>27</v>
      </c>
      <c r="C171" s="7">
        <v>41477</v>
      </c>
      <c r="D171" s="5">
        <v>12983.36</v>
      </c>
      <c r="E171">
        <f t="shared" ca="1" si="7"/>
        <v>9</v>
      </c>
      <c r="F171" s="6">
        <f t="shared" ref="F171:F181" ca="1" si="8">IF(E171&gt;VLOOKUP(A171,repayments,3),0,-PMT(VLOOKUP(A171,repayments,2),VLOOKUP(A171,repayments,3)*12,D171))</f>
        <v>0</v>
      </c>
      <c r="G171" s="7"/>
    </row>
    <row r="172" spans="1:7" x14ac:dyDescent="0.25">
      <c r="A172" t="s">
        <v>8</v>
      </c>
      <c r="B172" t="s">
        <v>111</v>
      </c>
      <c r="C172" s="7">
        <v>41445</v>
      </c>
      <c r="D172" s="5">
        <v>63392.24</v>
      </c>
      <c r="E172">
        <f t="shared" ca="1" si="7"/>
        <v>9</v>
      </c>
      <c r="F172" s="6">
        <f t="shared" ca="1" si="8"/>
        <v>0</v>
      </c>
      <c r="G172" s="7"/>
    </row>
    <row r="173" spans="1:7" x14ac:dyDescent="0.25">
      <c r="A173" t="s">
        <v>12</v>
      </c>
      <c r="B173" t="s">
        <v>89</v>
      </c>
      <c r="C173" s="7">
        <v>41435</v>
      </c>
      <c r="D173" s="5">
        <v>43332.7</v>
      </c>
      <c r="E173">
        <f t="shared" ca="1" si="7"/>
        <v>9</v>
      </c>
      <c r="F173" s="6">
        <f t="shared" ca="1" si="8"/>
        <v>2383.2987520232427</v>
      </c>
      <c r="G173" s="7"/>
    </row>
    <row r="174" spans="1:7" x14ac:dyDescent="0.25">
      <c r="A174" t="s">
        <v>7</v>
      </c>
      <c r="B174" t="s">
        <v>165</v>
      </c>
      <c r="C174" s="7">
        <v>41419</v>
      </c>
      <c r="D174" s="5">
        <v>427658.59</v>
      </c>
      <c r="E174">
        <f t="shared" ca="1" si="7"/>
        <v>9</v>
      </c>
      <c r="F174" s="6">
        <f t="shared" ca="1" si="8"/>
        <v>0</v>
      </c>
      <c r="G174" s="7"/>
    </row>
    <row r="175" spans="1:7" x14ac:dyDescent="0.25">
      <c r="A175" t="s">
        <v>3</v>
      </c>
      <c r="B175" t="s">
        <v>25</v>
      </c>
      <c r="C175" s="7">
        <v>41377</v>
      </c>
      <c r="D175" s="5">
        <v>12611.86</v>
      </c>
      <c r="E175">
        <f t="shared" ca="1" si="7"/>
        <v>9</v>
      </c>
      <c r="F175" s="6">
        <f t="shared" ca="1" si="8"/>
        <v>0</v>
      </c>
      <c r="G175" s="7"/>
    </row>
    <row r="176" spans="1:7" x14ac:dyDescent="0.25">
      <c r="A176" t="s">
        <v>5</v>
      </c>
      <c r="B176" t="s">
        <v>147</v>
      </c>
      <c r="C176" s="7">
        <v>41320</v>
      </c>
      <c r="D176" s="5">
        <v>167597.26999999999</v>
      </c>
      <c r="E176">
        <f t="shared" ca="1" si="7"/>
        <v>9</v>
      </c>
      <c r="F176" s="6">
        <f t="shared" ca="1" si="8"/>
        <v>9217.8508247467253</v>
      </c>
      <c r="G176" s="7"/>
    </row>
    <row r="177" spans="1:7" x14ac:dyDescent="0.25">
      <c r="A177" t="s">
        <v>5</v>
      </c>
      <c r="B177" t="s">
        <v>176</v>
      </c>
      <c r="C177" s="7">
        <v>41285</v>
      </c>
      <c r="D177" s="5">
        <v>877482.89</v>
      </c>
      <c r="E177">
        <f t="shared" ca="1" si="7"/>
        <v>9</v>
      </c>
      <c r="F177" s="6">
        <f t="shared" ca="1" si="8"/>
        <v>48261.564053445742</v>
      </c>
      <c r="G177" s="7"/>
    </row>
    <row r="178" spans="1:7" x14ac:dyDescent="0.25">
      <c r="A178" t="s">
        <v>8</v>
      </c>
      <c r="B178" t="s">
        <v>129</v>
      </c>
      <c r="C178" s="7">
        <v>41284</v>
      </c>
      <c r="D178" s="5">
        <v>82290.06</v>
      </c>
      <c r="E178">
        <f t="shared" ca="1" si="7"/>
        <v>9</v>
      </c>
      <c r="F178" s="6">
        <f t="shared" ca="1" si="8"/>
        <v>0</v>
      </c>
      <c r="G178" s="7"/>
    </row>
    <row r="179" spans="1:7" x14ac:dyDescent="0.25">
      <c r="A179" t="s">
        <v>7</v>
      </c>
      <c r="B179" t="s">
        <v>110</v>
      </c>
      <c r="C179" s="7">
        <v>41175</v>
      </c>
      <c r="D179" s="5">
        <v>61761.05</v>
      </c>
      <c r="E179">
        <f t="shared" ca="1" si="7"/>
        <v>10</v>
      </c>
      <c r="F179" s="6">
        <f t="shared" ca="1" si="8"/>
        <v>0</v>
      </c>
      <c r="G179" s="7"/>
    </row>
    <row r="180" spans="1:7" x14ac:dyDescent="0.25">
      <c r="A180" t="s">
        <v>7</v>
      </c>
      <c r="B180" t="s">
        <v>150</v>
      </c>
      <c r="C180" s="7">
        <v>41093</v>
      </c>
      <c r="D180" s="5">
        <v>197391.93</v>
      </c>
      <c r="E180">
        <f t="shared" ca="1" si="7"/>
        <v>10</v>
      </c>
      <c r="F180" s="6">
        <f t="shared" ca="1" si="8"/>
        <v>0</v>
      </c>
      <c r="G180" s="7"/>
    </row>
    <row r="181" spans="1:7" x14ac:dyDescent="0.25">
      <c r="A181" t="s">
        <v>8</v>
      </c>
      <c r="B181" t="s">
        <v>123</v>
      </c>
      <c r="C181" s="7">
        <v>41050</v>
      </c>
      <c r="D181" s="5">
        <v>80320.160000000003</v>
      </c>
      <c r="E181">
        <f t="shared" ca="1" si="7"/>
        <v>10</v>
      </c>
      <c r="F181" s="6">
        <f t="shared" ca="1" si="8"/>
        <v>0</v>
      </c>
      <c r="G181" s="7"/>
    </row>
  </sheetData>
  <sortState xmlns:xlrd2="http://schemas.microsoft.com/office/spreadsheetml/2017/richdata2" ref="A11:D181">
    <sortCondition descending="1" ref="C11:C18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A2E818E8-1196-40E9-96FA-5E3964660802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2.xml><?xml version="1.0" encoding="utf-8"?>
<ds:datastoreItem xmlns:ds="http://schemas.openxmlformats.org/officeDocument/2006/customXml" ds:itemID="{A1FB7F1C-95BE-4693-9C40-A98E3C926FE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F017C6B-0A7D-44CF-A92A-0997B30F87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52F363E-A0FA-4B33-98D3-6F3860FCF824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Assets</vt:lpstr>
      <vt:lpstr>repayments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Excel 07-10 Advanced</dc:subject>
  <dc:creator>Odyssey Training</dc:creator>
  <cp:lastModifiedBy>Jane Pettigrew</cp:lastModifiedBy>
  <dcterms:created xsi:type="dcterms:W3CDTF">2011-01-24T05:35:53Z</dcterms:created>
  <dcterms:modified xsi:type="dcterms:W3CDTF">2023-01-08T23:47:43Z</dcterms:modified>
  <cp:category>Excel 07-10 Advanced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