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/>
  <mc:AlternateContent xmlns:mc="http://schemas.openxmlformats.org/markup-compatibility/2006">
    <mc:Choice Requires="x15">
      <x15ac:absPath xmlns:x15ac="http://schemas.microsoft.com/office/spreadsheetml/2010/11/ac" url="https://sgs.sharepoint.com/sites/au-train-filecontent/Odyssey/Manuals in Progress1/Computer/SharePoint Advanced/OT604-1 SharePoint Site Owner Advanced Course Files/"/>
    </mc:Choice>
  </mc:AlternateContent>
  <xr:revisionPtr revIDLastSave="55" documentId="13_ncr:1_{ED2138A4-B92B-4698-9516-A1F4F4218CDA}" xr6:coauthVersionLast="47" xr6:coauthVersionMax="47" xr10:uidLastSave="{A5883AB9-2FD3-4AEC-B7C1-FB73A381C122}"/>
  <bookViews>
    <workbookView xWindow="-28920" yWindow="-120" windowWidth="29040" windowHeight="15840" xr2:uid="{00000000-000D-0000-FFFF-FFFF00000000}"/>
  </bookViews>
  <sheets>
    <sheet name="Sheet1" sheetId="1" r:id="rId1"/>
  </sheets>
  <definedNames>
    <definedName name="Cars">Sheet1!#REF!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32" i="1" l="1"/>
  <c r="F27" i="1"/>
  <c r="F25" i="1"/>
  <c r="F22" i="1"/>
  <c r="F20" i="1"/>
  <c r="F18" i="1"/>
  <c r="F16" i="1"/>
  <c r="F14" i="1"/>
  <c r="F34" i="1"/>
  <c r="F33" i="1"/>
  <c r="F31" i="1"/>
  <c r="F30" i="1"/>
  <c r="F29" i="1"/>
  <c r="F28" i="1"/>
  <c r="F26" i="1"/>
  <c r="F24" i="1"/>
  <c r="F23" i="1"/>
  <c r="F21" i="1"/>
  <c r="F19" i="1"/>
  <c r="F17" i="1"/>
  <c r="F15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<sst xmlns="http://schemas.openxmlformats.org/spreadsheetml/2006/main" count="138" uniqueCount="59">
  <si>
    <t>Make</t>
  </si>
  <si>
    <t>Model</t>
  </si>
  <si>
    <t>Colour</t>
  </si>
  <si>
    <t>Year</t>
  </si>
  <si>
    <t>Yellow</t>
  </si>
  <si>
    <t>Silver</t>
  </si>
  <si>
    <t>White</t>
  </si>
  <si>
    <t>Green</t>
  </si>
  <si>
    <t>Red</t>
  </si>
  <si>
    <t>Blue</t>
  </si>
  <si>
    <t>Ford</t>
  </si>
  <si>
    <t>Toyota</t>
  </si>
  <si>
    <t>Corolla</t>
  </si>
  <si>
    <t>Rego</t>
  </si>
  <si>
    <t>OYD376</t>
  </si>
  <si>
    <t>PUU931</t>
  </si>
  <si>
    <t>HAL554</t>
  </si>
  <si>
    <t>LSW382</t>
  </si>
  <si>
    <t>VFS609</t>
  </si>
  <si>
    <t>MFM201</t>
  </si>
  <si>
    <t>POI523</t>
  </si>
  <si>
    <t>PDP210</t>
  </si>
  <si>
    <t>PGJ809</t>
  </si>
  <si>
    <t>OMO152</t>
  </si>
  <si>
    <t>PHO627</t>
  </si>
  <si>
    <t>FJP924</t>
  </si>
  <si>
    <t>OOQ746</t>
  </si>
  <si>
    <t>DNA743</t>
  </si>
  <si>
    <t>VNN569</t>
  </si>
  <si>
    <t>BZJ919</t>
  </si>
  <si>
    <t>BGP371</t>
  </si>
  <si>
    <t>HHZ579</t>
  </si>
  <si>
    <t>MTR660</t>
  </si>
  <si>
    <t>TWE176</t>
  </si>
  <si>
    <t>BWD967</t>
  </si>
  <si>
    <t>TGE747</t>
  </si>
  <si>
    <t>VZL228</t>
  </si>
  <si>
    <t>DMF886</t>
  </si>
  <si>
    <t>LYC436</t>
  </si>
  <si>
    <t>HDY923</t>
  </si>
  <si>
    <t>GFV105</t>
  </si>
  <si>
    <t>EFJ171</t>
  </si>
  <si>
    <t>JTE678</t>
  </si>
  <si>
    <t>QPM765</t>
  </si>
  <si>
    <t>CHR431</t>
  </si>
  <si>
    <t>NFH140</t>
  </si>
  <si>
    <t>QDF361</t>
  </si>
  <si>
    <t>Last Service</t>
  </si>
  <si>
    <t>Aurion</t>
  </si>
  <si>
    <t>Camry</t>
  </si>
  <si>
    <t>Prius</t>
  </si>
  <si>
    <t>Falcon</t>
  </si>
  <si>
    <t>Mondeo</t>
  </si>
  <si>
    <t>Focus</t>
  </si>
  <si>
    <t>Holden</t>
  </si>
  <si>
    <t>Astra</t>
  </si>
  <si>
    <t>Captiva</t>
  </si>
  <si>
    <t>Honda</t>
  </si>
  <si>
    <t>Accord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</si>
</sst>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4" fontId="0" fillId="0" borderId="0" xfId="0" applyNumberFormat="1"/>
  </cellXfs>
  <cellStyles count="1">
    <cellStyle name="Normal" xfId="0" builtinId="0"/>
  </cellStyles>
  <dxfs count="1">
    <dxf>
      <numFmt numFmtId="0" formatCode="General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F34" totalsRowShown="0">
  <autoFilter ref="A1:F34" xr:uid="{00000000-0009-0000-0100-000001000000}"/>
  <sortState xmlns:xlrd2="http://schemas.microsoft.com/office/spreadsheetml/2017/richdata2" ref="A2:F34">
    <sortCondition ref="A1:A34"/>
  </sortState>
  <tableColumns count="6">
    <tableColumn id="1" xr3:uid="{00000000-0010-0000-0000-000001000000}" name="Rego"/>
    <tableColumn id="2" xr3:uid="{00000000-0010-0000-0000-000002000000}" name="Make"/>
    <tableColumn id="3" xr3:uid="{00000000-0010-0000-0000-000003000000}" name="Model"/>
    <tableColumn id="5" xr3:uid="{00000000-0010-0000-0000-000005000000}" name="Colour"/>
    <tableColumn id="6" xr3:uid="{00000000-0010-0000-0000-000006000000}" name="Year"/>
    <tableColumn id="7" xr3:uid="{00000000-0010-0000-0000-000007000000}" name="Last Service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4"/>
  <sheetViews>
    <sheetView tabSelected="1" workbookViewId="0">
      <selection activeCell="F22" sqref="F22"/>
    </sheetView>
  </sheetViews>
  <sheetFormatPr defaultRowHeight="14.4" x14ac:dyDescent="0.3"/>
  <cols>
    <col min="1" max="1" width="8.5546875" bestFit="1" customWidth="1"/>
    <col min="2" max="2" width="11.6640625" bestFit="1" customWidth="1"/>
    <col min="3" max="3" width="11.109375" bestFit="1" customWidth="1"/>
    <col min="5" max="5" width="7.33203125" bestFit="1" customWidth="1"/>
    <col min="6" max="6" width="16" style="1" bestFit="1" customWidth="1"/>
  </cols>
  <sheetData>
    <row r="1" spans="1:6" x14ac:dyDescent="0.3">
      <c r="A1" t="s">
        <v>13</v>
      </c>
      <c r="B1" t="s">
        <v>0</v>
      </c>
      <c r="C1" t="s">
        <v>1</v>
      </c>
      <c r="D1" t="s">
        <v>2</v>
      </c>
      <c r="E1" t="s">
        <v>3</v>
      </c>
      <c r="F1" s="1" t="s">
        <v>47</v>
      </c>
    </row>
    <row r="2" spans="1:6" x14ac:dyDescent="0.3">
      <c r="A2" t="s">
        <v>30</v>
      </c>
      <c r="B2" t="s">
        <v>11</v>
      </c>
      <c r="C2" t="s">
        <v>49</v>
      </c>
      <c r="D2" t="s">
        <v>5</v>
      </c>
      <c r="E2">
        <v>2013</v>
      </c>
      <c r="F2" s="1">
        <f ca="1">TODAY()-79</f>
        <v>44688</v>
      </c>
    </row>
    <row r="3" spans="1:6" x14ac:dyDescent="0.3">
      <c r="A3" t="s">
        <v>34</v>
      </c>
      <c r="B3" t="s">
        <v>57</v>
      </c>
      <c r="C3" t="s">
        <v>58</v>
      </c>
      <c r="D3" t="s">
        <v>6</v>
      </c>
      <c r="E3">
        <v>2015</v>
      </c>
      <c r="F3" s="1">
        <f ca="1">TODAY()-82</f>
        <v>44685</v>
      </c>
    </row>
    <row r="4" spans="1:6" x14ac:dyDescent="0.3">
      <c r="A4" t="s">
        <v>29</v>
      </c>
      <c r="B4" t="s">
        <v>54</v>
      </c>
      <c r="C4" t="s">
        <v>56</v>
      </c>
      <c r="D4" t="s">
        <v>9</v>
      </c>
      <c r="E4">
        <v>2017</v>
      </c>
      <c r="F4" s="1">
        <f ca="1">TODAY()-147</f>
        <v>44620</v>
      </c>
    </row>
    <row r="5" spans="1:6" x14ac:dyDescent="0.3">
      <c r="A5" t="s">
        <v>44</v>
      </c>
      <c r="B5" t="s">
        <v>10</v>
      </c>
      <c r="C5" t="s">
        <v>53</v>
      </c>
      <c r="D5" t="s">
        <v>8</v>
      </c>
      <c r="E5">
        <v>2016</v>
      </c>
      <c r="F5" s="1">
        <f ca="1">TODAY()-127</f>
        <v>44640</v>
      </c>
    </row>
    <row r="6" spans="1:6" x14ac:dyDescent="0.3">
      <c r="A6" t="s">
        <v>37</v>
      </c>
      <c r="B6" t="s">
        <v>57</v>
      </c>
      <c r="C6" t="s">
        <v>58</v>
      </c>
      <c r="D6" t="s">
        <v>5</v>
      </c>
      <c r="E6">
        <v>2015</v>
      </c>
      <c r="F6" s="1">
        <f ca="1">TODAY()-16</f>
        <v>44751</v>
      </c>
    </row>
    <row r="7" spans="1:6" x14ac:dyDescent="0.3">
      <c r="A7" t="s">
        <v>27</v>
      </c>
      <c r="B7" t="s">
        <v>11</v>
      </c>
      <c r="C7" t="s">
        <v>12</v>
      </c>
      <c r="D7" t="s">
        <v>5</v>
      </c>
      <c r="E7">
        <v>2015</v>
      </c>
      <c r="F7" s="1">
        <f ca="1">TODAY()-66</f>
        <v>44701</v>
      </c>
    </row>
    <row r="8" spans="1:6" x14ac:dyDescent="0.3">
      <c r="A8" t="s">
        <v>41</v>
      </c>
      <c r="B8" t="s">
        <v>54</v>
      </c>
      <c r="C8" t="s">
        <v>55</v>
      </c>
      <c r="D8" t="s">
        <v>9</v>
      </c>
      <c r="E8">
        <v>2017</v>
      </c>
      <c r="F8" s="1">
        <f ca="1">TODAY()-195</f>
        <v>44572</v>
      </c>
    </row>
    <row r="9" spans="1:6" x14ac:dyDescent="0.3">
      <c r="A9" t="s">
        <v>25</v>
      </c>
      <c r="B9" t="s">
        <v>54</v>
      </c>
      <c r="C9" t="s">
        <v>56</v>
      </c>
      <c r="D9" t="s">
        <v>5</v>
      </c>
      <c r="E9">
        <v>2016</v>
      </c>
      <c r="F9" s="1">
        <f ca="1">TODAY()-159</f>
        <v>44608</v>
      </c>
    </row>
    <row r="10" spans="1:6" x14ac:dyDescent="0.3">
      <c r="A10" t="s">
        <v>40</v>
      </c>
      <c r="B10" t="s">
        <v>11</v>
      </c>
      <c r="C10" t="s">
        <v>48</v>
      </c>
      <c r="D10" t="s">
        <v>8</v>
      </c>
      <c r="E10">
        <v>2016</v>
      </c>
      <c r="F10" s="1">
        <f ca="1">TODAY()-121</f>
        <v>44646</v>
      </c>
    </row>
    <row r="11" spans="1:6" x14ac:dyDescent="0.3">
      <c r="A11" t="s">
        <v>16</v>
      </c>
      <c r="B11" t="s">
        <v>10</v>
      </c>
      <c r="C11" t="s">
        <v>51</v>
      </c>
      <c r="D11" t="s">
        <v>7</v>
      </c>
      <c r="E11">
        <v>2015</v>
      </c>
      <c r="F11" s="1">
        <f ca="1">TODAY()-152</f>
        <v>44615</v>
      </c>
    </row>
    <row r="12" spans="1:6" x14ac:dyDescent="0.3">
      <c r="A12" t="s">
        <v>39</v>
      </c>
      <c r="B12" t="s">
        <v>54</v>
      </c>
      <c r="C12" t="s">
        <v>56</v>
      </c>
      <c r="D12" t="s">
        <v>8</v>
      </c>
      <c r="E12">
        <v>2017</v>
      </c>
      <c r="F12" s="1">
        <f ca="1">TODAY()-131</f>
        <v>44636</v>
      </c>
    </row>
    <row r="13" spans="1:6" x14ac:dyDescent="0.3">
      <c r="A13" t="s">
        <v>31</v>
      </c>
      <c r="B13" t="s">
        <v>11</v>
      </c>
      <c r="C13" t="s">
        <v>48</v>
      </c>
      <c r="D13" t="s">
        <v>6</v>
      </c>
      <c r="E13">
        <v>2016</v>
      </c>
      <c r="F13" s="1">
        <f ca="1">TODAY()-106</f>
        <v>44661</v>
      </c>
    </row>
    <row r="14" spans="1:6" x14ac:dyDescent="0.3">
      <c r="A14" t="s">
        <v>42</v>
      </c>
      <c r="B14" t="s">
        <v>11</v>
      </c>
      <c r="C14" t="s">
        <v>12</v>
      </c>
      <c r="D14" t="s">
        <v>6</v>
      </c>
      <c r="E14">
        <v>2016</v>
      </c>
      <c r="F14" s="1">
        <f ca="1">TODAY()-182</f>
        <v>44585</v>
      </c>
    </row>
    <row r="15" spans="1:6" x14ac:dyDescent="0.3">
      <c r="A15" t="s">
        <v>17</v>
      </c>
      <c r="B15" t="s">
        <v>57</v>
      </c>
      <c r="C15" t="s">
        <v>58</v>
      </c>
      <c r="D15" t="s">
        <v>5</v>
      </c>
      <c r="E15">
        <v>2016</v>
      </c>
      <c r="F15" s="1">
        <f ca="1">TODAY()-34</f>
        <v>44733</v>
      </c>
    </row>
    <row r="16" spans="1:6" x14ac:dyDescent="0.3">
      <c r="A16" t="s">
        <v>38</v>
      </c>
      <c r="B16" t="s">
        <v>10</v>
      </c>
      <c r="C16" t="s">
        <v>53</v>
      </c>
      <c r="D16" t="s">
        <v>4</v>
      </c>
      <c r="E16">
        <v>2016</v>
      </c>
      <c r="F16" s="1">
        <f ca="1">TODAY()-194</f>
        <v>44573</v>
      </c>
    </row>
    <row r="17" spans="1:6" x14ac:dyDescent="0.3">
      <c r="A17" t="s">
        <v>19</v>
      </c>
      <c r="B17" t="s">
        <v>11</v>
      </c>
      <c r="C17" t="s">
        <v>12</v>
      </c>
      <c r="D17" t="s">
        <v>8</v>
      </c>
      <c r="E17">
        <v>2014</v>
      </c>
      <c r="F17" s="1">
        <f ca="1">TODAY()-164</f>
        <v>44603</v>
      </c>
    </row>
    <row r="18" spans="1:6" x14ac:dyDescent="0.3">
      <c r="A18" t="s">
        <v>32</v>
      </c>
      <c r="B18" t="s">
        <v>57</v>
      </c>
      <c r="C18" t="s">
        <v>58</v>
      </c>
      <c r="D18" t="s">
        <v>8</v>
      </c>
      <c r="E18">
        <v>2017</v>
      </c>
      <c r="F18" s="1">
        <f ca="1">TODAY()-188</f>
        <v>44579</v>
      </c>
    </row>
    <row r="19" spans="1:6" x14ac:dyDescent="0.3">
      <c r="A19" t="s">
        <v>45</v>
      </c>
      <c r="B19" t="s">
        <v>11</v>
      </c>
      <c r="C19" t="s">
        <v>50</v>
      </c>
      <c r="D19" t="s">
        <v>8</v>
      </c>
      <c r="E19">
        <v>2016</v>
      </c>
      <c r="F19" s="1">
        <f ca="1">TODAY()-24</f>
        <v>44743</v>
      </c>
    </row>
    <row r="20" spans="1:6" x14ac:dyDescent="0.3">
      <c r="A20" t="s">
        <v>23</v>
      </c>
      <c r="B20" t="s">
        <v>10</v>
      </c>
      <c r="C20" t="s">
        <v>53</v>
      </c>
      <c r="D20" t="s">
        <v>8</v>
      </c>
      <c r="E20">
        <v>2014</v>
      </c>
      <c r="F20" s="1">
        <f ca="1">TODAY()-114</f>
        <v>44653</v>
      </c>
    </row>
    <row r="21" spans="1:6" x14ac:dyDescent="0.3">
      <c r="A21" t="s">
        <v>26</v>
      </c>
      <c r="B21" t="s">
        <v>54</v>
      </c>
      <c r="C21" t="s">
        <v>55</v>
      </c>
      <c r="D21" t="s">
        <v>8</v>
      </c>
      <c r="E21">
        <v>2016</v>
      </c>
      <c r="F21" s="1">
        <f ca="1">TODAY()-106</f>
        <v>44661</v>
      </c>
    </row>
    <row r="22" spans="1:6" x14ac:dyDescent="0.3">
      <c r="A22" t="s">
        <v>14</v>
      </c>
      <c r="B22" t="s">
        <v>10</v>
      </c>
      <c r="C22" t="s">
        <v>52</v>
      </c>
      <c r="D22" t="s">
        <v>6</v>
      </c>
      <c r="E22">
        <v>2016</v>
      </c>
      <c r="F22" s="1">
        <f ca="1">TODAY()-55</f>
        <v>44712</v>
      </c>
    </row>
    <row r="23" spans="1:6" x14ac:dyDescent="0.3">
      <c r="A23" t="s">
        <v>21</v>
      </c>
      <c r="B23" t="s">
        <v>10</v>
      </c>
      <c r="C23" t="s">
        <v>53</v>
      </c>
      <c r="D23" t="s">
        <v>7</v>
      </c>
      <c r="E23">
        <v>2014</v>
      </c>
      <c r="F23" s="1">
        <f ca="1">TODAY()-121</f>
        <v>44646</v>
      </c>
    </row>
    <row r="24" spans="1:6" x14ac:dyDescent="0.3">
      <c r="A24" t="s">
        <v>22</v>
      </c>
      <c r="B24" t="s">
        <v>54</v>
      </c>
      <c r="C24" t="s">
        <v>55</v>
      </c>
      <c r="D24" t="s">
        <v>5</v>
      </c>
      <c r="E24">
        <v>2014</v>
      </c>
      <c r="F24" s="1">
        <f ca="1">TODAY()-70</f>
        <v>44697</v>
      </c>
    </row>
    <row r="25" spans="1:6" x14ac:dyDescent="0.3">
      <c r="A25" t="s">
        <v>24</v>
      </c>
      <c r="B25" t="s">
        <v>10</v>
      </c>
      <c r="C25" t="s">
        <v>52</v>
      </c>
      <c r="D25" t="s">
        <v>6</v>
      </c>
      <c r="E25">
        <v>2017</v>
      </c>
      <c r="F25" s="1">
        <f ca="1">TODAY()-171</f>
        <v>44596</v>
      </c>
    </row>
    <row r="26" spans="1:6" x14ac:dyDescent="0.3">
      <c r="A26" t="s">
        <v>20</v>
      </c>
      <c r="B26" t="s">
        <v>57</v>
      </c>
      <c r="C26" t="s">
        <v>58</v>
      </c>
      <c r="D26" t="s">
        <v>5</v>
      </c>
      <c r="E26">
        <v>2017</v>
      </c>
      <c r="F26" s="1">
        <f ca="1">TODAY()-41</f>
        <v>44726</v>
      </c>
    </row>
    <row r="27" spans="1:6" x14ac:dyDescent="0.3">
      <c r="A27" t="s">
        <v>15</v>
      </c>
      <c r="B27" t="s">
        <v>57</v>
      </c>
      <c r="C27" t="s">
        <v>58</v>
      </c>
      <c r="D27" t="s">
        <v>5</v>
      </c>
      <c r="E27">
        <v>2014</v>
      </c>
      <c r="F27" s="1">
        <f ca="1">TODAY()-156</f>
        <v>44611</v>
      </c>
    </row>
    <row r="28" spans="1:6" x14ac:dyDescent="0.3">
      <c r="A28" t="s">
        <v>46</v>
      </c>
      <c r="B28" t="s">
        <v>11</v>
      </c>
      <c r="C28" t="s">
        <v>12</v>
      </c>
      <c r="D28" t="s">
        <v>5</v>
      </c>
      <c r="E28">
        <v>2013</v>
      </c>
      <c r="F28" s="1">
        <f ca="1">TODAY()-32</f>
        <v>44735</v>
      </c>
    </row>
    <row r="29" spans="1:6" x14ac:dyDescent="0.3">
      <c r="A29" t="s">
        <v>43</v>
      </c>
      <c r="B29" t="s">
        <v>54</v>
      </c>
      <c r="C29" t="s">
        <v>55</v>
      </c>
      <c r="D29" t="s">
        <v>6</v>
      </c>
      <c r="E29">
        <v>2016</v>
      </c>
      <c r="F29" s="1">
        <f ca="1">TODAY()-78</f>
        <v>44689</v>
      </c>
    </row>
    <row r="30" spans="1:6" x14ac:dyDescent="0.3">
      <c r="A30" t="s">
        <v>35</v>
      </c>
      <c r="B30" t="s">
        <v>11</v>
      </c>
      <c r="C30" t="s">
        <v>50</v>
      </c>
      <c r="D30" t="s">
        <v>5</v>
      </c>
      <c r="E30">
        <v>2017</v>
      </c>
      <c r="F30" s="1">
        <f ca="1">TODAY()-108</f>
        <v>44659</v>
      </c>
    </row>
    <row r="31" spans="1:6" x14ac:dyDescent="0.3">
      <c r="A31" t="s">
        <v>33</v>
      </c>
      <c r="B31" t="s">
        <v>10</v>
      </c>
      <c r="C31" t="s">
        <v>53</v>
      </c>
      <c r="D31" t="s">
        <v>5</v>
      </c>
      <c r="E31">
        <v>2017</v>
      </c>
      <c r="F31" s="1">
        <f ca="1">TODAY()-151</f>
        <v>44616</v>
      </c>
    </row>
    <row r="32" spans="1:6" x14ac:dyDescent="0.3">
      <c r="A32" t="s">
        <v>18</v>
      </c>
      <c r="B32" t="s">
        <v>10</v>
      </c>
      <c r="C32" t="s">
        <v>53</v>
      </c>
      <c r="D32" t="s">
        <v>9</v>
      </c>
      <c r="E32">
        <v>2018</v>
      </c>
      <c r="F32" s="1">
        <f ca="1">TODAY()-198</f>
        <v>44569</v>
      </c>
    </row>
    <row r="33" spans="1:6" x14ac:dyDescent="0.3">
      <c r="A33" t="s">
        <v>28</v>
      </c>
      <c r="B33" t="s">
        <v>10</v>
      </c>
      <c r="C33" t="s">
        <v>51</v>
      </c>
      <c r="D33" t="s">
        <v>4</v>
      </c>
      <c r="E33">
        <v>2015</v>
      </c>
      <c r="F33" s="1">
        <f ca="1">TODAY()-97</f>
        <v>44670</v>
      </c>
    </row>
    <row r="34" spans="1:6" x14ac:dyDescent="0.3">
      <c r="A34" t="s">
        <v>36</v>
      </c>
      <c r="B34" t="s">
        <v>11</v>
      </c>
      <c r="C34" t="s">
        <v>49</v>
      </c>
      <c r="D34" t="s">
        <v>8</v>
      </c>
      <c r="E34">
        <v>2016</v>
      </c>
      <c r="F34" s="1">
        <f ca="1">TODAY()-19</f>
        <v>44748</v>
      </c>
    </row>
  </sheetData>
  <pageMargins left="0.7" right="0.7" top="0.75" bottom="0.75" header="0.3" footer="0.3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a926e9-fa46-40a5-8565-84bc16c18db3">
      <Terms xmlns="http://schemas.microsoft.com/office/infopath/2007/PartnerControls"/>
    </lcf76f155ced4ddcb4097134ff3c332f>
    <TaxCatchAll xmlns="eae5d9fd-a000-48af-bf25-292d70479945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6" ma:contentTypeDescription="Create a new document." ma:contentTypeScope="" ma:versionID="d21590f8c6735a3be0ea7faec66dc116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740681acc9bac1ed8260fc27000e0979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31597C2-6B7B-4192-B028-3EC17CD224BD}">
  <ds:schemaRefs>
    <ds:schemaRef ds:uri="http://schemas.microsoft.com/office/2006/metadata/properties"/>
    <ds:schemaRef ds:uri="http://schemas.microsoft.com/office/infopath/2007/PartnerControls"/>
    <ds:schemaRef ds:uri="d6a926e9-fa46-40a5-8565-84bc16c18db3"/>
    <ds:schemaRef ds:uri="eae5d9fd-a000-48af-bf25-292d70479945"/>
  </ds:schemaRefs>
</ds:datastoreItem>
</file>

<file path=customXml/itemProps2.xml><?xml version="1.0" encoding="utf-8"?>
<ds:datastoreItem xmlns:ds="http://schemas.openxmlformats.org/officeDocument/2006/customXml" ds:itemID="{2F494A66-4DD6-4890-A01D-08839ABD222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01BA28A-EC50-4C45-956A-33FE241697E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6a926e9-fa46-40a5-8565-84bc16c18db3"/>
    <ds:schemaRef ds:uri="eae5d9fd-a000-48af-bf25-292d704799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Cook</dc:creator>
  <cp:lastModifiedBy>Cook, Michael (Brisbane)</cp:lastModifiedBy>
  <dcterms:created xsi:type="dcterms:W3CDTF">2016-12-06T03:45:11Z</dcterms:created>
  <dcterms:modified xsi:type="dcterms:W3CDTF">2022-07-25T04:48:05Z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0x01010065CE6EC5A8609C4190B1102BB0560E63</vt:lpwstr>
  </property>
  <property fmtid="{D5CDD505-2E9C-101B-9397-08002B2CF9AE}" pid="3" name="MediaServiceImageTags">
    <vt:lpwstr/>
  </property>
</Properties>
</file>